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656" firstSheet="1" activeTab="3"/>
  </bookViews>
  <sheets>
    <sheet name="қаз тілі әдеб" sheetId="1" r:id="rId1"/>
    <sheet name="матем инф" sheetId="2" r:id="rId2"/>
    <sheet name="тарих" sheetId="3" r:id="rId3"/>
    <sheet name="шет-орыс т" sheetId="4" r:id="rId4"/>
    <sheet name="жаратылыст-биология" sheetId="5" r:id="rId5"/>
    <sheet name="геометрия-география " sheetId="6" r:id="rId6"/>
    <sheet name="физика-химия" sheetId="7" r:id="rId7"/>
  </sheets>
  <definedNames>
    <definedName name="_xlnm.Print_Area" localSheetId="0">'қаз тілі әдеб'!$A$1:$N$34</definedName>
  </definedNames>
  <calcPr calcId="145621"/>
</workbook>
</file>

<file path=xl/calcChain.xml><?xml version="1.0" encoding="utf-8"?>
<calcChain xmlns="http://schemas.openxmlformats.org/spreadsheetml/2006/main">
  <c r="L25" i="7" l="1"/>
  <c r="K25" i="7"/>
  <c r="J25" i="7"/>
  <c r="H25" i="7"/>
  <c r="G25" i="7"/>
  <c r="F25" i="7"/>
  <c r="E25" i="7"/>
  <c r="D25" i="7"/>
  <c r="M24" i="7"/>
  <c r="I24" i="7"/>
  <c r="M23" i="7"/>
  <c r="I23" i="7"/>
  <c r="L22" i="7"/>
  <c r="K22" i="7"/>
  <c r="J22" i="7"/>
  <c r="H22" i="7"/>
  <c r="G22" i="7"/>
  <c r="F22" i="7"/>
  <c r="E22" i="7"/>
  <c r="D22" i="7"/>
  <c r="L21" i="7"/>
  <c r="K21" i="7"/>
  <c r="J21" i="7"/>
  <c r="H21" i="7"/>
  <c r="G21" i="7"/>
  <c r="F21" i="7"/>
  <c r="E21" i="7"/>
  <c r="D21" i="7"/>
  <c r="M20" i="7"/>
  <c r="I20" i="7"/>
  <c r="M19" i="7"/>
  <c r="I19" i="7"/>
  <c r="M18" i="7"/>
  <c r="I18" i="7"/>
  <c r="M17" i="7"/>
  <c r="I17" i="7"/>
  <c r="M16" i="7"/>
  <c r="I16" i="7"/>
  <c r="L14" i="7"/>
  <c r="K14" i="7"/>
  <c r="J14" i="7"/>
  <c r="H14" i="7"/>
  <c r="G14" i="7"/>
  <c r="F14" i="7"/>
  <c r="E14" i="7"/>
  <c r="D14" i="7"/>
  <c r="M13" i="7"/>
  <c r="I13" i="7"/>
  <c r="M12" i="7"/>
  <c r="M14" i="7" s="1"/>
  <c r="I12" i="7"/>
  <c r="L11" i="7"/>
  <c r="K11" i="7"/>
  <c r="J11" i="7"/>
  <c r="H11" i="7"/>
  <c r="G11" i="7"/>
  <c r="F11" i="7"/>
  <c r="E11" i="7"/>
  <c r="D11" i="7"/>
  <c r="L10" i="7"/>
  <c r="K10" i="7"/>
  <c r="J10" i="7"/>
  <c r="H10" i="7"/>
  <c r="G10" i="7"/>
  <c r="F10" i="7"/>
  <c r="E10" i="7"/>
  <c r="D10" i="7"/>
  <c r="M9" i="7"/>
  <c r="I9" i="7"/>
  <c r="M8" i="7"/>
  <c r="I8" i="7"/>
  <c r="M7" i="7"/>
  <c r="I7" i="7"/>
  <c r="M6" i="7"/>
  <c r="I6" i="7"/>
  <c r="M5" i="7"/>
  <c r="I5" i="7"/>
  <c r="L25" i="6"/>
  <c r="K25" i="6"/>
  <c r="J25" i="6"/>
  <c r="H25" i="6"/>
  <c r="G25" i="6"/>
  <c r="F25" i="6"/>
  <c r="E25" i="6"/>
  <c r="D25" i="6"/>
  <c r="M24" i="6"/>
  <c r="I24" i="6"/>
  <c r="M23" i="6"/>
  <c r="I23" i="6"/>
  <c r="L22" i="6"/>
  <c r="K22" i="6"/>
  <c r="J22" i="6"/>
  <c r="H22" i="6"/>
  <c r="G22" i="6"/>
  <c r="F22" i="6"/>
  <c r="E22" i="6"/>
  <c r="D22" i="6"/>
  <c r="L21" i="6"/>
  <c r="K21" i="6"/>
  <c r="J21" i="6"/>
  <c r="H21" i="6"/>
  <c r="G21" i="6"/>
  <c r="F21" i="6"/>
  <c r="E21" i="6"/>
  <c r="D21" i="6"/>
  <c r="M20" i="6"/>
  <c r="I20" i="6"/>
  <c r="M19" i="6"/>
  <c r="I19" i="6"/>
  <c r="M18" i="6"/>
  <c r="I18" i="6"/>
  <c r="M17" i="6"/>
  <c r="I17" i="6"/>
  <c r="M16" i="6"/>
  <c r="I16" i="6"/>
  <c r="L14" i="6"/>
  <c r="K14" i="6"/>
  <c r="J14" i="6"/>
  <c r="H14" i="6"/>
  <c r="G14" i="6"/>
  <c r="F14" i="6"/>
  <c r="E14" i="6"/>
  <c r="D14" i="6"/>
  <c r="M13" i="6"/>
  <c r="I13" i="6"/>
  <c r="M12" i="6"/>
  <c r="I12" i="6"/>
  <c r="L11" i="6"/>
  <c r="K11" i="6"/>
  <c r="J11" i="6"/>
  <c r="H11" i="6"/>
  <c r="G11" i="6"/>
  <c r="F11" i="6"/>
  <c r="E11" i="6"/>
  <c r="D11" i="6"/>
  <c r="L10" i="6"/>
  <c r="K10" i="6"/>
  <c r="J10" i="6"/>
  <c r="H10" i="6"/>
  <c r="G10" i="6"/>
  <c r="F10" i="6"/>
  <c r="E10" i="6"/>
  <c r="D10" i="6"/>
  <c r="M9" i="6"/>
  <c r="I9" i="6"/>
  <c r="M8" i="6"/>
  <c r="I8" i="6"/>
  <c r="M7" i="6"/>
  <c r="I7" i="6"/>
  <c r="M6" i="6"/>
  <c r="I6" i="6"/>
  <c r="M5" i="6"/>
  <c r="I5" i="6"/>
  <c r="L25" i="5"/>
  <c r="K25" i="5"/>
  <c r="J25" i="5"/>
  <c r="H25" i="5"/>
  <c r="G25" i="5"/>
  <c r="F25" i="5"/>
  <c r="E25" i="5"/>
  <c r="D25" i="5"/>
  <c r="M24" i="5"/>
  <c r="I24" i="5"/>
  <c r="M23" i="5"/>
  <c r="I23" i="5"/>
  <c r="L22" i="5"/>
  <c r="K22" i="5"/>
  <c r="J22" i="5"/>
  <c r="H22" i="5"/>
  <c r="G22" i="5"/>
  <c r="F22" i="5"/>
  <c r="E22" i="5"/>
  <c r="D22" i="5"/>
  <c r="L21" i="5"/>
  <c r="K21" i="5"/>
  <c r="J21" i="5"/>
  <c r="H21" i="5"/>
  <c r="G21" i="5"/>
  <c r="F21" i="5"/>
  <c r="E21" i="5"/>
  <c r="D21" i="5"/>
  <c r="M20" i="5"/>
  <c r="I20" i="5"/>
  <c r="M19" i="5"/>
  <c r="I19" i="5"/>
  <c r="M18" i="5"/>
  <c r="I18" i="5"/>
  <c r="M17" i="5"/>
  <c r="I17" i="5"/>
  <c r="M16" i="5"/>
  <c r="I16" i="5"/>
  <c r="L14" i="5"/>
  <c r="K14" i="5"/>
  <c r="J14" i="5"/>
  <c r="H14" i="5"/>
  <c r="G14" i="5"/>
  <c r="F14" i="5"/>
  <c r="E14" i="5"/>
  <c r="D14" i="5"/>
  <c r="M13" i="5"/>
  <c r="I13" i="5"/>
  <c r="M12" i="5"/>
  <c r="I12" i="5"/>
  <c r="N12" i="5" s="1"/>
  <c r="L11" i="5"/>
  <c r="K11" i="5"/>
  <c r="J11" i="5"/>
  <c r="M11" i="5" s="1"/>
  <c r="H11" i="5"/>
  <c r="G11" i="5"/>
  <c r="F11" i="5"/>
  <c r="E11" i="5"/>
  <c r="D11" i="5"/>
  <c r="L10" i="5"/>
  <c r="K10" i="5"/>
  <c r="J10" i="5"/>
  <c r="H10" i="5"/>
  <c r="G10" i="5"/>
  <c r="F10" i="5"/>
  <c r="E10" i="5"/>
  <c r="D10" i="5"/>
  <c r="M9" i="5"/>
  <c r="N9" i="5" s="1"/>
  <c r="I9" i="5"/>
  <c r="M8" i="5"/>
  <c r="I8" i="5"/>
  <c r="N8" i="5" s="1"/>
  <c r="M7" i="5"/>
  <c r="I7" i="5"/>
  <c r="M6" i="5"/>
  <c r="M10" i="5" s="1"/>
  <c r="I6" i="5"/>
  <c r="M5" i="5"/>
  <c r="I5" i="5"/>
  <c r="L25" i="4"/>
  <c r="K25" i="4"/>
  <c r="J25" i="4"/>
  <c r="H25" i="4"/>
  <c r="G25" i="4"/>
  <c r="F25" i="4"/>
  <c r="E25" i="4"/>
  <c r="D25" i="4"/>
  <c r="M24" i="4"/>
  <c r="I24" i="4"/>
  <c r="M23" i="4"/>
  <c r="I23" i="4"/>
  <c r="L22" i="4"/>
  <c r="K22" i="4"/>
  <c r="J22" i="4"/>
  <c r="H22" i="4"/>
  <c r="G22" i="4"/>
  <c r="F22" i="4"/>
  <c r="E22" i="4"/>
  <c r="D22" i="4"/>
  <c r="L21" i="4"/>
  <c r="K21" i="4"/>
  <c r="J21" i="4"/>
  <c r="H21" i="4"/>
  <c r="G21" i="4"/>
  <c r="F21" i="4"/>
  <c r="E21" i="4"/>
  <c r="D21" i="4"/>
  <c r="N20" i="4"/>
  <c r="M20" i="4"/>
  <c r="I20" i="4"/>
  <c r="M19" i="4"/>
  <c r="I19" i="4"/>
  <c r="M18" i="4"/>
  <c r="I18" i="4"/>
  <c r="M17" i="4"/>
  <c r="I17" i="4"/>
  <c r="M16" i="4"/>
  <c r="I16" i="4"/>
  <c r="L14" i="4"/>
  <c r="K14" i="4"/>
  <c r="J14" i="4"/>
  <c r="H14" i="4"/>
  <c r="G14" i="4"/>
  <c r="F14" i="4"/>
  <c r="E14" i="4"/>
  <c r="D14" i="4"/>
  <c r="M13" i="4"/>
  <c r="I13" i="4"/>
  <c r="M12" i="4"/>
  <c r="I12" i="4"/>
  <c r="L11" i="4"/>
  <c r="K11" i="4"/>
  <c r="J11" i="4"/>
  <c r="H11" i="4"/>
  <c r="G11" i="4"/>
  <c r="F11" i="4"/>
  <c r="E11" i="4"/>
  <c r="D11" i="4"/>
  <c r="L10" i="4"/>
  <c r="K10" i="4"/>
  <c r="J10" i="4"/>
  <c r="H10" i="4"/>
  <c r="G10" i="4"/>
  <c r="F10" i="4"/>
  <c r="E10" i="4"/>
  <c r="D10" i="4"/>
  <c r="M9" i="4"/>
  <c r="I9" i="4"/>
  <c r="N9" i="4" s="1"/>
  <c r="M8" i="4"/>
  <c r="I8" i="4"/>
  <c r="M7" i="4"/>
  <c r="I7" i="4"/>
  <c r="M6" i="4"/>
  <c r="I6" i="4"/>
  <c r="M5" i="4"/>
  <c r="I5" i="4"/>
  <c r="N5" i="4" s="1"/>
  <c r="L25" i="3"/>
  <c r="K25" i="3"/>
  <c r="J25" i="3"/>
  <c r="H25" i="3"/>
  <c r="G25" i="3"/>
  <c r="F25" i="3"/>
  <c r="E25" i="3"/>
  <c r="D25" i="3"/>
  <c r="M24" i="3"/>
  <c r="I24" i="3"/>
  <c r="M23" i="3"/>
  <c r="I23" i="3"/>
  <c r="L22" i="3"/>
  <c r="K22" i="3"/>
  <c r="J22" i="3"/>
  <c r="H22" i="3"/>
  <c r="G22" i="3"/>
  <c r="F22" i="3"/>
  <c r="E22" i="3"/>
  <c r="D22" i="3"/>
  <c r="L21" i="3"/>
  <c r="K21" i="3"/>
  <c r="J21" i="3"/>
  <c r="H21" i="3"/>
  <c r="G21" i="3"/>
  <c r="F21" i="3"/>
  <c r="E21" i="3"/>
  <c r="D21" i="3"/>
  <c r="M20" i="3"/>
  <c r="I20" i="3"/>
  <c r="M19" i="3"/>
  <c r="I19" i="3"/>
  <c r="M18" i="3"/>
  <c r="I18" i="3"/>
  <c r="M17" i="3"/>
  <c r="I17" i="3"/>
  <c r="M16" i="3"/>
  <c r="I16" i="3"/>
  <c r="N16" i="3" s="1"/>
  <c r="L14" i="3"/>
  <c r="K14" i="3"/>
  <c r="J14" i="3"/>
  <c r="H14" i="3"/>
  <c r="G14" i="3"/>
  <c r="F14" i="3"/>
  <c r="E14" i="3"/>
  <c r="D14" i="3"/>
  <c r="M13" i="3"/>
  <c r="I13" i="3"/>
  <c r="N13" i="3" s="1"/>
  <c r="M12" i="3"/>
  <c r="I12" i="3"/>
  <c r="L11" i="3"/>
  <c r="K11" i="3"/>
  <c r="J11" i="3"/>
  <c r="H11" i="3"/>
  <c r="G11" i="3"/>
  <c r="F11" i="3"/>
  <c r="E11" i="3"/>
  <c r="D11" i="3"/>
  <c r="L10" i="3"/>
  <c r="K10" i="3"/>
  <c r="J10" i="3"/>
  <c r="H10" i="3"/>
  <c r="G10" i="3"/>
  <c r="F10" i="3"/>
  <c r="E10" i="3"/>
  <c r="D10" i="3"/>
  <c r="M9" i="3"/>
  <c r="I9" i="3"/>
  <c r="N9" i="3" s="1"/>
  <c r="M8" i="3"/>
  <c r="I8" i="3"/>
  <c r="M7" i="3"/>
  <c r="I7" i="3"/>
  <c r="M6" i="3"/>
  <c r="I6" i="3"/>
  <c r="M5" i="3"/>
  <c r="I5" i="3"/>
  <c r="L25" i="2"/>
  <c r="K25" i="2"/>
  <c r="J25" i="2"/>
  <c r="H25" i="2"/>
  <c r="G25" i="2"/>
  <c r="F25" i="2"/>
  <c r="E25" i="2"/>
  <c r="D25" i="2"/>
  <c r="M24" i="2"/>
  <c r="I24" i="2"/>
  <c r="M23" i="2"/>
  <c r="I23" i="2"/>
  <c r="N23" i="2" s="1"/>
  <c r="L22" i="2"/>
  <c r="K22" i="2"/>
  <c r="J22" i="2"/>
  <c r="H22" i="2"/>
  <c r="G22" i="2"/>
  <c r="F22" i="2"/>
  <c r="E22" i="2"/>
  <c r="D22" i="2"/>
  <c r="L21" i="2"/>
  <c r="K21" i="2"/>
  <c r="J21" i="2"/>
  <c r="H21" i="2"/>
  <c r="G21" i="2"/>
  <c r="F21" i="2"/>
  <c r="E21" i="2"/>
  <c r="D21" i="2"/>
  <c r="M20" i="2"/>
  <c r="I20" i="2"/>
  <c r="M19" i="2"/>
  <c r="I19" i="2"/>
  <c r="M18" i="2"/>
  <c r="I18" i="2"/>
  <c r="M17" i="2"/>
  <c r="I17" i="2"/>
  <c r="M16" i="2"/>
  <c r="I16" i="2"/>
  <c r="L14" i="2"/>
  <c r="K14" i="2"/>
  <c r="J14" i="2"/>
  <c r="H14" i="2"/>
  <c r="G14" i="2"/>
  <c r="F14" i="2"/>
  <c r="E14" i="2"/>
  <c r="D14" i="2"/>
  <c r="M13" i="2"/>
  <c r="I13" i="2"/>
  <c r="M12" i="2"/>
  <c r="I12" i="2"/>
  <c r="L11" i="2"/>
  <c r="K11" i="2"/>
  <c r="J11" i="2"/>
  <c r="H11" i="2"/>
  <c r="G11" i="2"/>
  <c r="F11" i="2"/>
  <c r="E11" i="2"/>
  <c r="D11" i="2"/>
  <c r="L10" i="2"/>
  <c r="K10" i="2"/>
  <c r="J10" i="2"/>
  <c r="H10" i="2"/>
  <c r="G10" i="2"/>
  <c r="F10" i="2"/>
  <c r="E10" i="2"/>
  <c r="D10" i="2"/>
  <c r="M9" i="2"/>
  <c r="I9" i="2"/>
  <c r="M8" i="2"/>
  <c r="I8" i="2"/>
  <c r="M7" i="2"/>
  <c r="I7" i="2"/>
  <c r="M6" i="2"/>
  <c r="I6" i="2"/>
  <c r="M5" i="2"/>
  <c r="I5" i="2"/>
  <c r="N20" i="3" l="1"/>
  <c r="N24" i="3"/>
  <c r="N7" i="5"/>
  <c r="N9" i="6"/>
  <c r="N9" i="7"/>
  <c r="M14" i="5"/>
  <c r="M22" i="7"/>
  <c r="M25" i="7"/>
  <c r="M22" i="5"/>
  <c r="N20" i="6"/>
  <c r="N20" i="7"/>
  <c r="N6" i="5"/>
  <c r="N10" i="5" s="1"/>
  <c r="N19" i="7"/>
  <c r="N24" i="7"/>
  <c r="N6" i="7"/>
  <c r="N8" i="7"/>
  <c r="N19" i="6"/>
  <c r="N18" i="6"/>
  <c r="N12" i="7"/>
  <c r="N23" i="7"/>
  <c r="N25" i="7" s="1"/>
  <c r="N23" i="6"/>
  <c r="M21" i="7"/>
  <c r="N16" i="7"/>
  <c r="M11" i="7"/>
  <c r="M10" i="7"/>
  <c r="N5" i="7"/>
  <c r="N8" i="6"/>
  <c r="N7" i="6"/>
  <c r="N6" i="6"/>
  <c r="N12" i="6"/>
  <c r="M14" i="6"/>
  <c r="I25" i="6"/>
  <c r="M22" i="6"/>
  <c r="N16" i="6"/>
  <c r="M21" i="6"/>
  <c r="M11" i="6"/>
  <c r="M10" i="6"/>
  <c r="N5" i="6"/>
  <c r="N19" i="5"/>
  <c r="N24" i="5"/>
  <c r="N23" i="5"/>
  <c r="N20" i="5"/>
  <c r="M25" i="5"/>
  <c r="N16" i="5"/>
  <c r="M21" i="5"/>
  <c r="N19" i="4"/>
  <c r="N18" i="4"/>
  <c r="N24" i="4"/>
  <c r="M25" i="4"/>
  <c r="N8" i="4"/>
  <c r="N7" i="4"/>
  <c r="M10" i="4"/>
  <c r="M14" i="4"/>
  <c r="N12" i="4"/>
  <c r="M22" i="4"/>
  <c r="M21" i="4"/>
  <c r="N16" i="4"/>
  <c r="M11" i="4"/>
  <c r="M21" i="3"/>
  <c r="N19" i="3"/>
  <c r="N8" i="3"/>
  <c r="M10" i="3"/>
  <c r="M11" i="3"/>
  <c r="N6" i="3"/>
  <c r="M25" i="3"/>
  <c r="N12" i="3"/>
  <c r="N14" i="3" s="1"/>
  <c r="M14" i="3"/>
  <c r="N23" i="3"/>
  <c r="N25" i="3" s="1"/>
  <c r="M22" i="3"/>
  <c r="N5" i="3"/>
  <c r="N20" i="2"/>
  <c r="N19" i="2"/>
  <c r="N18" i="2"/>
  <c r="N24" i="2"/>
  <c r="N25" i="2" s="1"/>
  <c r="M25" i="2"/>
  <c r="M22" i="2"/>
  <c r="M21" i="2"/>
  <c r="N16" i="2"/>
  <c r="M11" i="2"/>
  <c r="N8" i="2"/>
  <c r="N7" i="2"/>
  <c r="N9" i="2"/>
  <c r="N12" i="2"/>
  <c r="M14" i="2"/>
  <c r="M10" i="2"/>
  <c r="N5" i="2"/>
  <c r="I21" i="7"/>
  <c r="I22" i="7"/>
  <c r="N22" i="7" s="1"/>
  <c r="N24" i="6"/>
  <c r="I22" i="6"/>
  <c r="I14" i="7"/>
  <c r="I10" i="7"/>
  <c r="I14" i="6"/>
  <c r="I10" i="6"/>
  <c r="I11" i="7"/>
  <c r="N11" i="7" s="1"/>
  <c r="N17" i="7"/>
  <c r="N13" i="7"/>
  <c r="N18" i="7"/>
  <c r="I25" i="7"/>
  <c r="N7" i="7"/>
  <c r="I11" i="6"/>
  <c r="N17" i="6"/>
  <c r="N21" i="6" s="1"/>
  <c r="N13" i="6"/>
  <c r="N14" i="6" s="1"/>
  <c r="I21" i="6"/>
  <c r="M25" i="6"/>
  <c r="I14" i="5"/>
  <c r="N5" i="5"/>
  <c r="I10" i="4"/>
  <c r="N6" i="4"/>
  <c r="I14" i="4"/>
  <c r="I22" i="3"/>
  <c r="I22" i="2"/>
  <c r="N18" i="5"/>
  <c r="I22" i="5"/>
  <c r="N22" i="5" s="1"/>
  <c r="I10" i="5"/>
  <c r="I11" i="5"/>
  <c r="N11" i="5" s="1"/>
  <c r="N17" i="5"/>
  <c r="N13" i="5"/>
  <c r="N14" i="5" s="1"/>
  <c r="I21" i="5"/>
  <c r="I25" i="5"/>
  <c r="I22" i="4"/>
  <c r="I25" i="4"/>
  <c r="N23" i="4"/>
  <c r="I11" i="4"/>
  <c r="N17" i="4"/>
  <c r="N13" i="4"/>
  <c r="I21" i="4"/>
  <c r="I21" i="3"/>
  <c r="I10" i="3"/>
  <c r="N7" i="3"/>
  <c r="I14" i="3"/>
  <c r="I11" i="3"/>
  <c r="N17" i="3"/>
  <c r="N18" i="3"/>
  <c r="I25" i="3"/>
  <c r="I10" i="2"/>
  <c r="I14" i="2"/>
  <c r="I11" i="2"/>
  <c r="N11" i="2" s="1"/>
  <c r="N17" i="2"/>
  <c r="N13" i="2"/>
  <c r="I21" i="2"/>
  <c r="I25" i="2"/>
  <c r="N6" i="2"/>
  <c r="M28" i="1"/>
  <c r="I28" i="1"/>
  <c r="M27" i="1"/>
  <c r="I27" i="1"/>
  <c r="M17" i="1"/>
  <c r="M16" i="1"/>
  <c r="I17" i="1"/>
  <c r="I16" i="1"/>
  <c r="K18" i="1"/>
  <c r="K29" i="1"/>
  <c r="K25" i="1"/>
  <c r="J25" i="1"/>
  <c r="K26" i="1"/>
  <c r="K15" i="1"/>
  <c r="K14" i="1"/>
  <c r="L29" i="1"/>
  <c r="J29" i="1"/>
  <c r="H29" i="1"/>
  <c r="G29" i="1"/>
  <c r="F29" i="1"/>
  <c r="E29" i="1"/>
  <c r="D29" i="1"/>
  <c r="E18" i="1"/>
  <c r="F18" i="1"/>
  <c r="G18" i="1"/>
  <c r="H18" i="1"/>
  <c r="J18" i="1"/>
  <c r="L18" i="1"/>
  <c r="D18" i="1"/>
  <c r="L26" i="1"/>
  <c r="J26" i="1"/>
  <c r="H26" i="1"/>
  <c r="G26" i="1"/>
  <c r="F26" i="1"/>
  <c r="E26" i="1"/>
  <c r="D26" i="1"/>
  <c r="L25" i="1"/>
  <c r="H25" i="1"/>
  <c r="G25" i="1"/>
  <c r="F25" i="1"/>
  <c r="E25" i="1"/>
  <c r="D25" i="1"/>
  <c r="M24" i="1"/>
  <c r="I24" i="1"/>
  <c r="M23" i="1"/>
  <c r="I23" i="1"/>
  <c r="M22" i="1"/>
  <c r="I22" i="1"/>
  <c r="M21" i="1"/>
  <c r="I21" i="1"/>
  <c r="M20" i="1"/>
  <c r="I20" i="1"/>
  <c r="D15" i="1"/>
  <c r="E14" i="1"/>
  <c r="F14" i="1"/>
  <c r="G14" i="1"/>
  <c r="H14" i="1"/>
  <c r="J14" i="1"/>
  <c r="L14" i="1"/>
  <c r="D14" i="1"/>
  <c r="M10" i="1"/>
  <c r="N14" i="2" l="1"/>
  <c r="N11" i="3"/>
  <c r="N25" i="4"/>
  <c r="N10" i="7"/>
  <c r="N22" i="6"/>
  <c r="N14" i="7"/>
  <c r="N25" i="6"/>
  <c r="N10" i="6"/>
  <c r="N11" i="6"/>
  <c r="N25" i="5"/>
  <c r="N22" i="4"/>
  <c r="N10" i="4"/>
  <c r="N11" i="4"/>
  <c r="N14" i="4"/>
  <c r="N21" i="4"/>
  <c r="N22" i="3"/>
  <c r="N10" i="3"/>
  <c r="N22" i="2"/>
  <c r="N21" i="2"/>
  <c r="N10" i="2"/>
  <c r="M26" i="1"/>
  <c r="N21" i="1"/>
  <c r="M29" i="1"/>
  <c r="N17" i="1"/>
  <c r="N18" i="1" s="1"/>
  <c r="N16" i="1"/>
  <c r="N21" i="5"/>
  <c r="N21" i="7"/>
  <c r="N21" i="3"/>
  <c r="N27" i="1"/>
  <c r="N28" i="1"/>
  <c r="I29" i="1"/>
  <c r="M18" i="1"/>
  <c r="I18" i="1"/>
  <c r="N24" i="1"/>
  <c r="M25" i="1"/>
  <c r="N23" i="1"/>
  <c r="N20" i="1"/>
  <c r="I25" i="1"/>
  <c r="I26" i="1"/>
  <c r="N22" i="1"/>
  <c r="I9" i="1"/>
  <c r="M9" i="1"/>
  <c r="I10" i="1"/>
  <c r="I11" i="1"/>
  <c r="M11" i="1"/>
  <c r="I12" i="1"/>
  <c r="M12" i="1"/>
  <c r="I13" i="1"/>
  <c r="M13" i="1"/>
  <c r="E15" i="1"/>
  <c r="F15" i="1"/>
  <c r="G15" i="1"/>
  <c r="H15" i="1"/>
  <c r="J15" i="1"/>
  <c r="L15" i="1"/>
  <c r="N26" i="1" l="1"/>
  <c r="M15" i="1"/>
  <c r="N29" i="1"/>
  <c r="N25" i="1"/>
  <c r="N9" i="1"/>
  <c r="M14" i="1"/>
  <c r="N11" i="1"/>
  <c r="N10" i="1"/>
  <c r="I14" i="1"/>
  <c r="N13" i="1"/>
  <c r="I15" i="1"/>
  <c r="N12" i="1"/>
  <c r="N15" i="1" l="1"/>
  <c r="N14" i="1"/>
</calcChain>
</file>

<file path=xl/sharedStrings.xml><?xml version="1.0" encoding="utf-8"?>
<sst xmlns="http://schemas.openxmlformats.org/spreadsheetml/2006/main" count="288" uniqueCount="48">
  <si>
    <t>Сапасы %</t>
  </si>
  <si>
    <t>Үлгерімі %</t>
  </si>
  <si>
    <t>"2"</t>
  </si>
  <si>
    <t>"3"</t>
  </si>
  <si>
    <t>"4"</t>
  </si>
  <si>
    <t>"5"</t>
  </si>
  <si>
    <t>Барлығы</t>
  </si>
  <si>
    <t xml:space="preserve">Сыныбы </t>
  </si>
  <si>
    <t>№</t>
  </si>
  <si>
    <t>5-9 сынып</t>
  </si>
  <si>
    <t>10-11 сынып</t>
  </si>
  <si>
    <t>Мектебі</t>
  </si>
  <si>
    <t>Қосымша 1</t>
  </si>
  <si>
    <t>ТЖБ максималды балы</t>
  </si>
  <si>
    <t>ТЖБ орта балы</t>
  </si>
  <si>
    <t>ТЖБ пайыздық үлесі %</t>
  </si>
  <si>
    <t>10 ЖМБ</t>
  </si>
  <si>
    <t>10    ҚГБ</t>
  </si>
  <si>
    <t>ІІ тоқсаны (І жартыжылдық) бойынша оқу үлгерімінің қорытындысы</t>
  </si>
  <si>
    <t>қазақ әдебиеті</t>
  </si>
  <si>
    <t>№28 Абылай хан қазақ тілі</t>
  </si>
  <si>
    <t>информатика</t>
  </si>
  <si>
    <t>№28 Абылай хан математика</t>
  </si>
  <si>
    <t>Сарыағаш ауданы  математика/ информатика пәнінің 2019-2020 оқу жылының</t>
  </si>
  <si>
    <t>Сарыағаш ауданы  тарих/ д.ж.тарихы пәнінің 2019-2020 оқу жылының</t>
  </si>
  <si>
    <t>№28</t>
  </si>
  <si>
    <t xml:space="preserve"> Абылай ханМектебі</t>
  </si>
  <si>
    <t>Сарыағаш ауданы №28 Абылайхан жом  қазақ тілі / әдебиет  пәнінің 2019-2020 оқу жылының</t>
  </si>
  <si>
    <t>№28 Абылай хан тарих</t>
  </si>
  <si>
    <t>д.ж.тарихы</t>
  </si>
  <si>
    <t>Сарыағаш ауданы  шет т /орыс т пәнінің 2019-2020 оқу жылының</t>
  </si>
  <si>
    <t>№28 Абылай хан шет т</t>
  </si>
  <si>
    <t>орыс т</t>
  </si>
  <si>
    <t>Сарыағаш ауданы  жаратылыстану/биология пәнінің 2019-2020 оқу жылының</t>
  </si>
  <si>
    <t>№28 Абылай хан жаратылыстану</t>
  </si>
  <si>
    <t>биология</t>
  </si>
  <si>
    <t>Сарыағаш ауданы  геометрия/география пәнінің 2019-2020 оқу жылының</t>
  </si>
  <si>
    <t>Сарыағаш ауданы физика/химия пәнінің 2019-2020 оқу жылының</t>
  </si>
  <si>
    <t>№28 Абылай хан геометрия</t>
  </si>
  <si>
    <t>география</t>
  </si>
  <si>
    <t>№28 Абылай хан физика</t>
  </si>
  <si>
    <t>химия</t>
  </si>
  <si>
    <t>Мектеп директоры:                                      Ж.Еспенбетов</t>
  </si>
  <si>
    <t>Мектеп директоры:           Ж.Еспенбетов</t>
  </si>
  <si>
    <t>Мектеп директоры:                  Ж. Еспенбетов</t>
  </si>
  <si>
    <t>Мектеп директоры:                                        Ж. Еспенбетов</t>
  </si>
  <si>
    <t>Мектеп директоры:                                 Ж.Еспенбетов</t>
  </si>
  <si>
    <t>Иектеп директоры:                                           Ж.Еспенбетов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</si>
</sst>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SheetLayoutView="100" workbookViewId="0">
      <selection activeCell="G32" sqref="G32"/>
    </sheetView>
  </sheetViews>
  <sheetFormatPr defaultColWidth="9.109375" defaultRowHeight="18" x14ac:dyDescent="0.35"/>
  <cols>
    <col min="1" max="1" width="4.44140625" style="1" customWidth="1"/>
    <col min="2" max="2" width="16.6640625" style="1" customWidth="1"/>
    <col min="3" max="3" width="16.33203125" style="12" customWidth="1"/>
    <col min="4" max="4" width="9.33203125" style="1" customWidth="1"/>
    <col min="5" max="7" width="11.33203125" style="1" bestFit="1" customWidth="1"/>
    <col min="8" max="8" width="12.88671875" style="1" customWidth="1"/>
    <col min="9" max="9" width="11.109375" style="1" customWidth="1"/>
    <col min="10" max="10" width="11.33203125" style="1" bestFit="1" customWidth="1"/>
    <col min="11" max="11" width="14" style="1" customWidth="1"/>
    <col min="12" max="12" width="13" style="1" customWidth="1"/>
    <col min="13" max="13" width="14.5546875" style="1" customWidth="1"/>
    <col min="14" max="14" width="13.44140625" style="1" customWidth="1"/>
    <col min="15" max="16384" width="9.109375" style="1"/>
  </cols>
  <sheetData>
    <row r="1" spans="1:14" x14ac:dyDescent="0.35">
      <c r="D1" s="3"/>
    </row>
    <row r="2" spans="1:14" ht="19.5" customHeight="1" x14ac:dyDescent="0.3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 t="s">
        <v>12</v>
      </c>
      <c r="N2" s="27"/>
    </row>
    <row r="3" spans="1:14" ht="19.5" customHeight="1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9"/>
      <c r="N3" s="9"/>
    </row>
    <row r="5" spans="1:14" x14ac:dyDescent="0.35">
      <c r="B5" s="15"/>
      <c r="C5" s="15" t="s">
        <v>27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x14ac:dyDescent="0.35">
      <c r="A6" s="32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4" ht="39.75" customHeight="1" x14ac:dyDescent="0.35">
      <c r="A8" s="16" t="s">
        <v>8</v>
      </c>
      <c r="B8" s="16" t="s">
        <v>11</v>
      </c>
      <c r="C8" s="16" t="s">
        <v>7</v>
      </c>
      <c r="D8" s="17">
        <v>5</v>
      </c>
      <c r="E8" s="16">
        <v>6</v>
      </c>
      <c r="F8" s="16">
        <v>7</v>
      </c>
      <c r="G8" s="16">
        <v>8</v>
      </c>
      <c r="H8" s="16">
        <v>9</v>
      </c>
      <c r="I8" s="18" t="s">
        <v>9</v>
      </c>
      <c r="J8" s="16" t="s">
        <v>16</v>
      </c>
      <c r="K8" s="16" t="s">
        <v>17</v>
      </c>
      <c r="L8" s="16">
        <v>11</v>
      </c>
      <c r="M8" s="18" t="s">
        <v>10</v>
      </c>
      <c r="N8" s="16" t="s">
        <v>6</v>
      </c>
    </row>
    <row r="9" spans="1:14" x14ac:dyDescent="0.35">
      <c r="A9" s="28"/>
      <c r="B9" s="28" t="s">
        <v>20</v>
      </c>
      <c r="C9" s="8" t="s">
        <v>6</v>
      </c>
      <c r="D9" s="4">
        <v>115</v>
      </c>
      <c r="E9" s="4">
        <v>119</v>
      </c>
      <c r="F9" s="4">
        <v>86</v>
      </c>
      <c r="G9" s="4">
        <v>78</v>
      </c>
      <c r="H9" s="4">
        <v>75</v>
      </c>
      <c r="I9" s="5">
        <f>SUM(D9:H9)</f>
        <v>473</v>
      </c>
      <c r="J9" s="4">
        <v>55</v>
      </c>
      <c r="K9" s="10">
        <v>25</v>
      </c>
      <c r="L9" s="4"/>
      <c r="M9" s="5">
        <f>SUM(J9:L9)</f>
        <v>80</v>
      </c>
      <c r="N9" s="5">
        <f>I9+M9</f>
        <v>553</v>
      </c>
    </row>
    <row r="10" spans="1:14" x14ac:dyDescent="0.35">
      <c r="A10" s="29"/>
      <c r="B10" s="29"/>
      <c r="C10" s="8" t="s">
        <v>5</v>
      </c>
      <c r="D10" s="2">
        <v>29</v>
      </c>
      <c r="E10" s="2">
        <v>18</v>
      </c>
      <c r="F10" s="2">
        <v>20</v>
      </c>
      <c r="G10" s="2">
        <v>20</v>
      </c>
      <c r="H10" s="2">
        <v>27</v>
      </c>
      <c r="I10" s="5">
        <f>SUM(D10:H10)</f>
        <v>114</v>
      </c>
      <c r="J10" s="4">
        <v>12</v>
      </c>
      <c r="K10" s="10">
        <v>7</v>
      </c>
      <c r="L10" s="4"/>
      <c r="M10" s="5">
        <f>SUM(J10:L10)</f>
        <v>19</v>
      </c>
      <c r="N10" s="5">
        <f>I10+M10</f>
        <v>133</v>
      </c>
    </row>
    <row r="11" spans="1:14" x14ac:dyDescent="0.35">
      <c r="A11" s="29"/>
      <c r="B11" s="29"/>
      <c r="C11" s="8" t="s">
        <v>4</v>
      </c>
      <c r="D11" s="2">
        <v>40</v>
      </c>
      <c r="E11" s="2">
        <v>43</v>
      </c>
      <c r="F11" s="2">
        <v>37</v>
      </c>
      <c r="G11" s="2">
        <v>41</v>
      </c>
      <c r="H11" s="2">
        <v>29</v>
      </c>
      <c r="I11" s="5">
        <f>SUM(D11:H11)</f>
        <v>190</v>
      </c>
      <c r="J11" s="4">
        <v>16</v>
      </c>
      <c r="K11" s="10">
        <v>6</v>
      </c>
      <c r="L11" s="4"/>
      <c r="M11" s="5">
        <f>SUM(J11:L11)</f>
        <v>22</v>
      </c>
      <c r="N11" s="5">
        <f>I11+M11</f>
        <v>212</v>
      </c>
    </row>
    <row r="12" spans="1:14" x14ac:dyDescent="0.35">
      <c r="A12" s="29"/>
      <c r="B12" s="29"/>
      <c r="C12" s="8" t="s">
        <v>3</v>
      </c>
      <c r="D12" s="2">
        <v>41</v>
      </c>
      <c r="E12" s="2">
        <v>56</v>
      </c>
      <c r="F12" s="2">
        <v>25</v>
      </c>
      <c r="G12" s="2">
        <v>13</v>
      </c>
      <c r="H12" s="2">
        <v>16</v>
      </c>
      <c r="I12" s="5">
        <f>SUM(D12:H12)</f>
        <v>151</v>
      </c>
      <c r="J12" s="2">
        <v>25</v>
      </c>
      <c r="K12" s="2">
        <v>12</v>
      </c>
      <c r="L12" s="2"/>
      <c r="M12" s="5">
        <f>SUM(J12:L12)</f>
        <v>37</v>
      </c>
      <c r="N12" s="5">
        <f>I12+M12</f>
        <v>188</v>
      </c>
    </row>
    <row r="13" spans="1:14" x14ac:dyDescent="0.35">
      <c r="A13" s="29"/>
      <c r="B13" s="29"/>
      <c r="C13" s="8" t="s">
        <v>2</v>
      </c>
      <c r="D13" s="4">
        <v>5</v>
      </c>
      <c r="E13" s="4">
        <v>2</v>
      </c>
      <c r="F13" s="4">
        <v>4</v>
      </c>
      <c r="G13" s="4">
        <v>4</v>
      </c>
      <c r="H13" s="4">
        <v>3</v>
      </c>
      <c r="I13" s="5">
        <f>SUM(D13:H13)</f>
        <v>18</v>
      </c>
      <c r="J13" s="4">
        <v>2</v>
      </c>
      <c r="K13" s="10"/>
      <c r="L13" s="4"/>
      <c r="M13" s="5">
        <f>SUM(J13:L13)</f>
        <v>2</v>
      </c>
      <c r="N13" s="5">
        <f>I13+M13</f>
        <v>20</v>
      </c>
    </row>
    <row r="14" spans="1:14" ht="19.5" customHeight="1" x14ac:dyDescent="0.35">
      <c r="A14" s="29"/>
      <c r="B14" s="29"/>
      <c r="C14" s="8" t="s">
        <v>1</v>
      </c>
      <c r="D14" s="6">
        <f>(D10+D11+D12)/D9</f>
        <v>0.95652173913043481</v>
      </c>
      <c r="E14" s="6">
        <f t="shared" ref="E14:N14" si="0">(E10+E11+E12)/E9</f>
        <v>0.98319327731092432</v>
      </c>
      <c r="F14" s="6">
        <f t="shared" si="0"/>
        <v>0.95348837209302328</v>
      </c>
      <c r="G14" s="6">
        <f t="shared" si="0"/>
        <v>0.94871794871794868</v>
      </c>
      <c r="H14" s="6">
        <f t="shared" si="0"/>
        <v>0.96</v>
      </c>
      <c r="I14" s="6">
        <f t="shared" si="0"/>
        <v>0.96194503171247359</v>
      </c>
      <c r="J14" s="6">
        <f t="shared" si="0"/>
        <v>0.96363636363636362</v>
      </c>
      <c r="K14" s="6">
        <f t="shared" ref="K14" si="1">(K10+K11+K12)/K9</f>
        <v>1</v>
      </c>
      <c r="L14" s="6" t="e">
        <f t="shared" si="0"/>
        <v>#DIV/0!</v>
      </c>
      <c r="M14" s="6">
        <f t="shared" si="0"/>
        <v>0.97499999999999998</v>
      </c>
      <c r="N14" s="6">
        <f t="shared" si="0"/>
        <v>0.96383363471971062</v>
      </c>
    </row>
    <row r="15" spans="1:14" ht="17.25" customHeight="1" x14ac:dyDescent="0.35">
      <c r="A15" s="29"/>
      <c r="B15" s="29"/>
      <c r="C15" s="8" t="s">
        <v>0</v>
      </c>
      <c r="D15" s="6">
        <f>(D10+D11)/D9</f>
        <v>0.6</v>
      </c>
      <c r="E15" s="6">
        <f t="shared" ref="E15:L15" si="2">(E10+E11)/E9</f>
        <v>0.51260504201680668</v>
      </c>
      <c r="F15" s="6">
        <f t="shared" si="2"/>
        <v>0.66279069767441856</v>
      </c>
      <c r="G15" s="6">
        <f t="shared" si="2"/>
        <v>0.78205128205128205</v>
      </c>
      <c r="H15" s="6">
        <f t="shared" si="2"/>
        <v>0.7466666666666667</v>
      </c>
      <c r="I15" s="6">
        <f t="shared" si="2"/>
        <v>0.64270613107822405</v>
      </c>
      <c r="J15" s="6">
        <f t="shared" si="2"/>
        <v>0.50909090909090904</v>
      </c>
      <c r="K15" s="6">
        <f t="shared" ref="K15" si="3">(K10+K11)/K9</f>
        <v>0.52</v>
      </c>
      <c r="L15" s="6" t="e">
        <f t="shared" si="2"/>
        <v>#DIV/0!</v>
      </c>
      <c r="M15" s="7" t="e">
        <f>AVERAGE(J15:L15)</f>
        <v>#DIV/0!</v>
      </c>
      <c r="N15" s="7" t="e">
        <f>(I15+M15)/2</f>
        <v>#DIV/0!</v>
      </c>
    </row>
    <row r="16" spans="1:14" ht="46.5" customHeight="1" x14ac:dyDescent="0.35">
      <c r="A16" s="30"/>
      <c r="B16" s="30"/>
      <c r="C16" s="8" t="s">
        <v>13</v>
      </c>
      <c r="D16" s="22">
        <v>30</v>
      </c>
      <c r="E16" s="22">
        <v>20</v>
      </c>
      <c r="F16" s="22">
        <v>30</v>
      </c>
      <c r="G16" s="22">
        <v>30</v>
      </c>
      <c r="H16" s="22">
        <v>30</v>
      </c>
      <c r="I16" s="13">
        <f>(D16+E16+F16+G16+H16)/5</f>
        <v>28</v>
      </c>
      <c r="J16" s="22">
        <v>30</v>
      </c>
      <c r="K16" s="22">
        <v>30</v>
      </c>
      <c r="L16" s="22"/>
      <c r="M16" s="13">
        <f>(J16+K16)/2</f>
        <v>30</v>
      </c>
      <c r="N16" s="13">
        <f>(I16+M16)/2</f>
        <v>29</v>
      </c>
    </row>
    <row r="17" spans="1:14" ht="36" x14ac:dyDescent="0.35">
      <c r="A17" s="30"/>
      <c r="B17" s="30"/>
      <c r="C17" s="8" t="s">
        <v>14</v>
      </c>
      <c r="D17" s="22">
        <v>20</v>
      </c>
      <c r="E17" s="22">
        <v>13</v>
      </c>
      <c r="F17" s="22">
        <v>21</v>
      </c>
      <c r="G17" s="22">
        <v>21</v>
      </c>
      <c r="H17" s="22">
        <v>21</v>
      </c>
      <c r="I17" s="13">
        <f>(D17+E17+F17+G17+H17)/5</f>
        <v>19.2</v>
      </c>
      <c r="J17" s="22">
        <v>21</v>
      </c>
      <c r="K17" s="22">
        <v>15</v>
      </c>
      <c r="L17" s="22"/>
      <c r="M17" s="13">
        <f>(J17+K17)/2</f>
        <v>18</v>
      </c>
      <c r="N17" s="13">
        <f>(I17+M17)/2</f>
        <v>18.600000000000001</v>
      </c>
    </row>
    <row r="18" spans="1:14" ht="33.75" customHeight="1" thickBot="1" x14ac:dyDescent="0.4">
      <c r="A18" s="30"/>
      <c r="B18" s="31"/>
      <c r="C18" s="11" t="s">
        <v>15</v>
      </c>
      <c r="D18" s="14">
        <f>D17/D16</f>
        <v>0.66666666666666663</v>
      </c>
      <c r="E18" s="14">
        <f t="shared" ref="E18:N18" si="4">E17/E16</f>
        <v>0.65</v>
      </c>
      <c r="F18" s="14">
        <f t="shared" si="4"/>
        <v>0.7</v>
      </c>
      <c r="G18" s="14">
        <f t="shared" si="4"/>
        <v>0.7</v>
      </c>
      <c r="H18" s="14">
        <f t="shared" si="4"/>
        <v>0.7</v>
      </c>
      <c r="I18" s="14">
        <f t="shared" si="4"/>
        <v>0.68571428571428572</v>
      </c>
      <c r="J18" s="14">
        <f t="shared" si="4"/>
        <v>0.7</v>
      </c>
      <c r="K18" s="14">
        <f t="shared" si="4"/>
        <v>0.5</v>
      </c>
      <c r="L18" s="14" t="e">
        <f t="shared" si="4"/>
        <v>#DIV/0!</v>
      </c>
      <c r="M18" s="14">
        <f t="shared" si="4"/>
        <v>0.6</v>
      </c>
      <c r="N18" s="14">
        <f t="shared" si="4"/>
        <v>0.64137931034482765</v>
      </c>
    </row>
    <row r="19" spans="1:14" ht="42" customHeight="1" x14ac:dyDescent="0.35">
      <c r="A19" s="19" t="s">
        <v>8</v>
      </c>
      <c r="B19" s="19" t="s">
        <v>11</v>
      </c>
      <c r="C19" s="19" t="s">
        <v>7</v>
      </c>
      <c r="D19" s="20">
        <v>5</v>
      </c>
      <c r="E19" s="19">
        <v>6</v>
      </c>
      <c r="F19" s="19">
        <v>7</v>
      </c>
      <c r="G19" s="19">
        <v>8</v>
      </c>
      <c r="H19" s="19">
        <v>9</v>
      </c>
      <c r="I19" s="21" t="s">
        <v>9</v>
      </c>
      <c r="J19" s="16" t="s">
        <v>16</v>
      </c>
      <c r="K19" s="16" t="s">
        <v>17</v>
      </c>
      <c r="L19" s="19">
        <v>11</v>
      </c>
      <c r="M19" s="21" t="s">
        <v>10</v>
      </c>
      <c r="N19" s="19" t="s">
        <v>6</v>
      </c>
    </row>
    <row r="20" spans="1:14" x14ac:dyDescent="0.35">
      <c r="A20" s="25"/>
      <c r="B20" s="25" t="s">
        <v>19</v>
      </c>
      <c r="C20" s="8" t="s">
        <v>6</v>
      </c>
      <c r="D20" s="8">
        <v>115</v>
      </c>
      <c r="E20" s="8">
        <v>119</v>
      </c>
      <c r="F20" s="8">
        <v>86</v>
      </c>
      <c r="G20" s="8">
        <v>78</v>
      </c>
      <c r="H20" s="8">
        <v>75</v>
      </c>
      <c r="I20" s="5">
        <f>SUM(D20:H20)</f>
        <v>473</v>
      </c>
      <c r="J20" s="8">
        <v>55</v>
      </c>
      <c r="K20" s="10">
        <v>25</v>
      </c>
      <c r="L20" s="8"/>
      <c r="M20" s="5">
        <f>SUM(J20:L20)</f>
        <v>80</v>
      </c>
      <c r="N20" s="5">
        <f>I20+M20</f>
        <v>553</v>
      </c>
    </row>
    <row r="21" spans="1:14" x14ac:dyDescent="0.35">
      <c r="A21" s="25"/>
      <c r="B21" s="25"/>
      <c r="C21" s="8" t="s">
        <v>5</v>
      </c>
      <c r="D21" s="2">
        <v>24</v>
      </c>
      <c r="E21" s="2">
        <v>18</v>
      </c>
      <c r="F21" s="2">
        <v>18</v>
      </c>
      <c r="G21" s="2">
        <v>20</v>
      </c>
      <c r="H21" s="2">
        <v>19</v>
      </c>
      <c r="I21" s="5">
        <f>SUM(D21:H21)</f>
        <v>99</v>
      </c>
      <c r="J21" s="8">
        <v>14</v>
      </c>
      <c r="K21" s="10">
        <v>8</v>
      </c>
      <c r="L21" s="8"/>
      <c r="M21" s="5">
        <f>SUM(J21:L21)</f>
        <v>22</v>
      </c>
      <c r="N21" s="5">
        <f>I21+M21</f>
        <v>121</v>
      </c>
    </row>
    <row r="22" spans="1:14" x14ac:dyDescent="0.35">
      <c r="A22" s="25"/>
      <c r="B22" s="25"/>
      <c r="C22" s="8" t="s">
        <v>4</v>
      </c>
      <c r="D22" s="2">
        <v>48</v>
      </c>
      <c r="E22" s="2">
        <v>49</v>
      </c>
      <c r="F22" s="2">
        <v>47</v>
      </c>
      <c r="G22" s="2">
        <v>20</v>
      </c>
      <c r="H22" s="2">
        <v>23</v>
      </c>
      <c r="I22" s="5">
        <f>SUM(D22:H22)</f>
        <v>187</v>
      </c>
      <c r="J22" s="8">
        <v>15</v>
      </c>
      <c r="K22" s="10">
        <v>6</v>
      </c>
      <c r="L22" s="8"/>
      <c r="M22" s="5">
        <f>SUM(J22:L22)</f>
        <v>21</v>
      </c>
      <c r="N22" s="5">
        <f>I22+M22</f>
        <v>208</v>
      </c>
    </row>
    <row r="23" spans="1:14" x14ac:dyDescent="0.35">
      <c r="A23" s="25"/>
      <c r="B23" s="25"/>
      <c r="C23" s="8" t="s">
        <v>3</v>
      </c>
      <c r="D23" s="2">
        <v>40</v>
      </c>
      <c r="E23" s="2">
        <v>48</v>
      </c>
      <c r="F23" s="2">
        <v>18</v>
      </c>
      <c r="G23" s="2">
        <v>38</v>
      </c>
      <c r="H23" s="2">
        <v>31</v>
      </c>
      <c r="I23" s="5">
        <f>SUM(D23:H23)</f>
        <v>175</v>
      </c>
      <c r="J23" s="2">
        <v>25</v>
      </c>
      <c r="K23" s="2">
        <v>9</v>
      </c>
      <c r="L23" s="2"/>
      <c r="M23" s="5">
        <f>SUM(J23:L23)</f>
        <v>34</v>
      </c>
      <c r="N23" s="5">
        <f>I23+M23</f>
        <v>209</v>
      </c>
    </row>
    <row r="24" spans="1:14" x14ac:dyDescent="0.35">
      <c r="A24" s="25"/>
      <c r="B24" s="25"/>
      <c r="C24" s="8" t="s">
        <v>2</v>
      </c>
      <c r="D24" s="8">
        <v>3</v>
      </c>
      <c r="E24" s="8">
        <v>2</v>
      </c>
      <c r="F24" s="8">
        <v>3</v>
      </c>
      <c r="G24" s="8"/>
      <c r="H24" s="8">
        <v>2</v>
      </c>
      <c r="I24" s="5">
        <f>SUM(D24:H24)</f>
        <v>10</v>
      </c>
      <c r="J24" s="8">
        <v>1</v>
      </c>
      <c r="K24" s="10">
        <v>2</v>
      </c>
      <c r="L24" s="8"/>
      <c r="M24" s="5">
        <f>SUM(J24:L24)</f>
        <v>3</v>
      </c>
      <c r="N24" s="5">
        <f>I24+M24</f>
        <v>13</v>
      </c>
    </row>
    <row r="25" spans="1:14" ht="19.5" customHeight="1" x14ac:dyDescent="0.35">
      <c r="A25" s="25"/>
      <c r="B25" s="25"/>
      <c r="C25" s="8" t="s">
        <v>1</v>
      </c>
      <c r="D25" s="6">
        <f>(D21+D22+D23)/D20</f>
        <v>0.97391304347826091</v>
      </c>
      <c r="E25" s="6">
        <f t="shared" ref="E25:N25" si="5">(E21+E22+E23)/E20</f>
        <v>0.96638655462184875</v>
      </c>
      <c r="F25" s="6">
        <f t="shared" si="5"/>
        <v>0.96511627906976749</v>
      </c>
      <c r="G25" s="6">
        <f t="shared" si="5"/>
        <v>1</v>
      </c>
      <c r="H25" s="6">
        <f t="shared" si="5"/>
        <v>0.97333333333333338</v>
      </c>
      <c r="I25" s="6">
        <f t="shared" si="5"/>
        <v>0.97463002114164909</v>
      </c>
      <c r="J25" s="6">
        <f>(J21+J22+J23)/J20</f>
        <v>0.98181818181818181</v>
      </c>
      <c r="K25" s="6">
        <f>(K21+K22+K23)/K20</f>
        <v>0.92</v>
      </c>
      <c r="L25" s="6" t="e">
        <f t="shared" si="5"/>
        <v>#DIV/0!</v>
      </c>
      <c r="M25" s="6">
        <f t="shared" si="5"/>
        <v>0.96250000000000002</v>
      </c>
      <c r="N25" s="6">
        <f t="shared" si="5"/>
        <v>0.97287522603978305</v>
      </c>
    </row>
    <row r="26" spans="1:14" ht="17.25" customHeight="1" x14ac:dyDescent="0.35">
      <c r="A26" s="25"/>
      <c r="B26" s="25"/>
      <c r="C26" s="8" t="s">
        <v>0</v>
      </c>
      <c r="D26" s="6">
        <f>(D21+D22)/D20</f>
        <v>0.62608695652173918</v>
      </c>
      <c r="E26" s="6">
        <f t="shared" ref="E26:L26" si="6">(E21+E22)/E20</f>
        <v>0.56302521008403361</v>
      </c>
      <c r="F26" s="6">
        <f t="shared" si="6"/>
        <v>0.7558139534883721</v>
      </c>
      <c r="G26" s="6">
        <f t="shared" si="6"/>
        <v>0.51282051282051277</v>
      </c>
      <c r="H26" s="6">
        <f t="shared" si="6"/>
        <v>0.56000000000000005</v>
      </c>
      <c r="I26" s="6">
        <f t="shared" si="6"/>
        <v>0.60465116279069764</v>
      </c>
      <c r="J26" s="6">
        <f>(J21+J22)/J20</f>
        <v>0.52727272727272723</v>
      </c>
      <c r="K26" s="6">
        <f t="shared" ref="K26" si="7">(K21+K22)/K20</f>
        <v>0.56000000000000005</v>
      </c>
      <c r="L26" s="6" t="e">
        <f t="shared" si="6"/>
        <v>#DIV/0!</v>
      </c>
      <c r="M26" s="7" t="e">
        <f>AVERAGE(J26:L26)</f>
        <v>#DIV/0!</v>
      </c>
      <c r="N26" s="7" t="e">
        <f>(I26+M26)/2</f>
        <v>#DIV/0!</v>
      </c>
    </row>
    <row r="27" spans="1:14" ht="45" customHeight="1" x14ac:dyDescent="0.35">
      <c r="A27" s="25"/>
      <c r="B27" s="25"/>
      <c r="C27" s="8" t="s">
        <v>13</v>
      </c>
      <c r="D27" s="22">
        <v>20</v>
      </c>
      <c r="E27" s="22">
        <v>20</v>
      </c>
      <c r="F27" s="22">
        <v>20</v>
      </c>
      <c r="G27" s="22">
        <v>30</v>
      </c>
      <c r="H27" s="22">
        <v>30</v>
      </c>
      <c r="I27" s="13">
        <f>(D27+E27+F27+G27+H27)/5</f>
        <v>24</v>
      </c>
      <c r="J27" s="22">
        <v>30</v>
      </c>
      <c r="K27" s="22">
        <v>30</v>
      </c>
      <c r="L27" s="22"/>
      <c r="M27" s="13">
        <f>(J27+K27)/2</f>
        <v>30</v>
      </c>
      <c r="N27" s="13">
        <f>(I27+M27)/2</f>
        <v>27</v>
      </c>
    </row>
    <row r="28" spans="1:14" ht="36" x14ac:dyDescent="0.35">
      <c r="A28" s="25"/>
      <c r="B28" s="25"/>
      <c r="C28" s="8" t="s">
        <v>14</v>
      </c>
      <c r="D28" s="22">
        <v>12</v>
      </c>
      <c r="E28" s="22">
        <v>13</v>
      </c>
      <c r="F28" s="22">
        <v>13</v>
      </c>
      <c r="G28" s="22">
        <v>22</v>
      </c>
      <c r="H28" s="22">
        <v>18</v>
      </c>
      <c r="I28" s="13">
        <f>(D28+E28+F28+G28+H28)/5</f>
        <v>15.6</v>
      </c>
      <c r="J28" s="22">
        <v>18</v>
      </c>
      <c r="K28" s="22">
        <v>18</v>
      </c>
      <c r="L28" s="22"/>
      <c r="M28" s="13">
        <f>(J28+K28)/2</f>
        <v>18</v>
      </c>
      <c r="N28" s="13">
        <f>(I28+M28)/2</f>
        <v>16.8</v>
      </c>
    </row>
    <row r="29" spans="1:14" ht="36.75" customHeight="1" x14ac:dyDescent="0.35">
      <c r="A29" s="25"/>
      <c r="B29" s="25"/>
      <c r="C29" s="8" t="s">
        <v>15</v>
      </c>
      <c r="D29" s="7">
        <f>D28/D27</f>
        <v>0.6</v>
      </c>
      <c r="E29" s="7">
        <f t="shared" ref="E29" si="8">E28/E27</f>
        <v>0.65</v>
      </c>
      <c r="F29" s="7">
        <f t="shared" ref="F29" si="9">F28/F27</f>
        <v>0.65</v>
      </c>
      <c r="G29" s="7">
        <f t="shared" ref="G29" si="10">G28/G27</f>
        <v>0.73333333333333328</v>
      </c>
      <c r="H29" s="7">
        <f t="shared" ref="H29" si="11">H28/H27</f>
        <v>0.6</v>
      </c>
      <c r="I29" s="7">
        <f t="shared" ref="I29" si="12">I28/I27</f>
        <v>0.65</v>
      </c>
      <c r="J29" s="7">
        <f t="shared" ref="J29:K29" si="13">J28/J27</f>
        <v>0.6</v>
      </c>
      <c r="K29" s="7">
        <f t="shared" si="13"/>
        <v>0.6</v>
      </c>
      <c r="L29" s="7" t="e">
        <f t="shared" ref="L29" si="14">L28/L27</f>
        <v>#DIV/0!</v>
      </c>
      <c r="M29" s="7">
        <f t="shared" ref="M29" si="15">M28/M27</f>
        <v>0.6</v>
      </c>
      <c r="N29" s="7">
        <f t="shared" ref="N29" si="16">N28/N27</f>
        <v>0.62222222222222223</v>
      </c>
    </row>
    <row r="31" spans="1:14" x14ac:dyDescent="0.35">
      <c r="C31" s="12" t="s">
        <v>43</v>
      </c>
    </row>
  </sheetData>
  <mergeCells count="7">
    <mergeCell ref="A20:A29"/>
    <mergeCell ref="B20:B29"/>
    <mergeCell ref="B2:L3"/>
    <mergeCell ref="M2:N2"/>
    <mergeCell ref="A9:A18"/>
    <mergeCell ref="B9:B18"/>
    <mergeCell ref="A6:M6"/>
  </mergeCells>
  <conditionalFormatting sqref="J23:L23 D21:H23 J12:L12 D10:H12">
    <cfRule type="cellIs" dxfId="9" priority="6" stopIfTrue="1" operator="equal">
      <formula>0</formula>
    </cfRule>
  </conditionalFormatting>
  <pageMargins left="0" right="0" top="0" bottom="0" header="0" footer="0"/>
  <pageSetup paperSize="9" scale="70" orientation="landscape" r:id="rId1"/>
  <rowBreaks count="1" manualBreakCount="1">
    <brk id="3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16" sqref="B16:B25"/>
    </sheetView>
  </sheetViews>
  <sheetFormatPr defaultRowHeight="14.4" x14ac:dyDescent="0.3"/>
  <cols>
    <col min="2" max="2" width="10.33203125" customWidth="1"/>
    <col min="3" max="3" width="12.33203125" customWidth="1"/>
    <col min="8" max="8" width="10.88671875" customWidth="1"/>
    <col min="12" max="12" width="7.6640625" customWidth="1"/>
    <col min="13" max="13" width="5.5546875" customWidth="1"/>
  </cols>
  <sheetData>
    <row r="1" spans="1:14" ht="18" x14ac:dyDescent="0.35">
      <c r="A1" s="1"/>
      <c r="B1" s="15"/>
      <c r="C1" s="15" t="s">
        <v>23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8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7" x14ac:dyDescent="0.3">
      <c r="A4" s="16" t="s">
        <v>8</v>
      </c>
      <c r="B4" s="16" t="s">
        <v>11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18" x14ac:dyDescent="0.3">
      <c r="A5" s="28"/>
      <c r="B5" s="28" t="s">
        <v>22</v>
      </c>
      <c r="C5" s="23" t="s">
        <v>6</v>
      </c>
      <c r="D5" s="23">
        <v>115</v>
      </c>
      <c r="E5" s="23">
        <v>119</v>
      </c>
      <c r="F5" s="23">
        <v>86</v>
      </c>
      <c r="G5" s="23">
        <v>78</v>
      </c>
      <c r="H5" s="23">
        <v>75</v>
      </c>
      <c r="I5" s="5">
        <f>SUM(D5:H5)</f>
        <v>473</v>
      </c>
      <c r="J5" s="23">
        <v>55</v>
      </c>
      <c r="K5" s="23">
        <v>25</v>
      </c>
      <c r="L5" s="23"/>
      <c r="M5" s="5">
        <f>SUM(J5:L5)</f>
        <v>80</v>
      </c>
      <c r="N5" s="5">
        <f>I5+M5</f>
        <v>553</v>
      </c>
    </row>
    <row r="6" spans="1:14" ht="18" x14ac:dyDescent="0.3">
      <c r="A6" s="29"/>
      <c r="B6" s="29"/>
      <c r="C6" s="23" t="s">
        <v>5</v>
      </c>
      <c r="D6" s="2">
        <v>32</v>
      </c>
      <c r="E6" s="2">
        <v>14</v>
      </c>
      <c r="F6" s="2">
        <v>16</v>
      </c>
      <c r="G6" s="2">
        <v>13</v>
      </c>
      <c r="H6" s="2">
        <v>17</v>
      </c>
      <c r="I6" s="5">
        <f>SUM(D6:H6)</f>
        <v>92</v>
      </c>
      <c r="J6" s="23">
        <v>18</v>
      </c>
      <c r="K6" s="23">
        <v>6</v>
      </c>
      <c r="L6" s="23"/>
      <c r="M6" s="5">
        <f>SUM(J6:L6)</f>
        <v>24</v>
      </c>
      <c r="N6" s="5">
        <f>I6+M6</f>
        <v>116</v>
      </c>
    </row>
    <row r="7" spans="1:14" ht="18" x14ac:dyDescent="0.3">
      <c r="A7" s="29"/>
      <c r="B7" s="29"/>
      <c r="C7" s="23" t="s">
        <v>4</v>
      </c>
      <c r="D7" s="2">
        <v>36</v>
      </c>
      <c r="E7" s="2">
        <v>30</v>
      </c>
      <c r="F7" s="2">
        <v>33</v>
      </c>
      <c r="G7" s="2">
        <v>36</v>
      </c>
      <c r="H7" s="2">
        <v>25</v>
      </c>
      <c r="I7" s="5">
        <f>SUM(D7:H7)</f>
        <v>160</v>
      </c>
      <c r="J7" s="23">
        <v>12</v>
      </c>
      <c r="K7" s="23">
        <v>8</v>
      </c>
      <c r="L7" s="23"/>
      <c r="M7" s="5">
        <f>SUM(J7:L7)</f>
        <v>20</v>
      </c>
      <c r="N7" s="5">
        <f>I7+M7</f>
        <v>180</v>
      </c>
    </row>
    <row r="8" spans="1:14" ht="18" x14ac:dyDescent="0.3">
      <c r="A8" s="29"/>
      <c r="B8" s="29"/>
      <c r="C8" s="23" t="s">
        <v>3</v>
      </c>
      <c r="D8" s="2">
        <v>47</v>
      </c>
      <c r="E8" s="2">
        <v>75</v>
      </c>
      <c r="F8" s="2">
        <v>37</v>
      </c>
      <c r="G8" s="2">
        <v>20</v>
      </c>
      <c r="H8" s="2">
        <v>30</v>
      </c>
      <c r="I8" s="5">
        <f>SUM(D8:H8)</f>
        <v>209</v>
      </c>
      <c r="J8" s="2">
        <v>21</v>
      </c>
      <c r="K8" s="2">
        <v>15</v>
      </c>
      <c r="L8" s="2"/>
      <c r="M8" s="5">
        <f>SUM(J8:L8)</f>
        <v>36</v>
      </c>
      <c r="N8" s="5">
        <f>I8+M8</f>
        <v>245</v>
      </c>
    </row>
    <row r="9" spans="1:14" ht="18" x14ac:dyDescent="0.3">
      <c r="A9" s="29"/>
      <c r="B9" s="29"/>
      <c r="C9" s="23" t="s">
        <v>2</v>
      </c>
      <c r="D9" s="23"/>
      <c r="E9" s="23"/>
      <c r="F9" s="23"/>
      <c r="G9" s="23">
        <v>9</v>
      </c>
      <c r="H9" s="23">
        <v>3</v>
      </c>
      <c r="I9" s="5">
        <f>SUM(D9:H9)</f>
        <v>12</v>
      </c>
      <c r="J9" s="23">
        <v>4</v>
      </c>
      <c r="K9" s="23">
        <v>1</v>
      </c>
      <c r="L9" s="23"/>
      <c r="M9" s="5">
        <f>SUM(J9:L9)</f>
        <v>5</v>
      </c>
      <c r="N9" s="5">
        <f>I9+M9</f>
        <v>17</v>
      </c>
    </row>
    <row r="10" spans="1:14" ht="36" x14ac:dyDescent="0.3">
      <c r="A10" s="29"/>
      <c r="B10" s="29"/>
      <c r="C10" s="23" t="s">
        <v>1</v>
      </c>
      <c r="D10" s="6">
        <f>(D6+D7+D8)/D5</f>
        <v>1</v>
      </c>
      <c r="E10" s="6">
        <f t="shared" ref="E10:N10" si="0">(E6+E7+E8)/E5</f>
        <v>1</v>
      </c>
      <c r="F10" s="6">
        <f t="shared" si="0"/>
        <v>1</v>
      </c>
      <c r="G10" s="6">
        <f t="shared" si="0"/>
        <v>0.88461538461538458</v>
      </c>
      <c r="H10" s="6">
        <f t="shared" si="0"/>
        <v>0.96</v>
      </c>
      <c r="I10" s="6">
        <f t="shared" si="0"/>
        <v>0.97463002114164909</v>
      </c>
      <c r="J10" s="6">
        <f t="shared" si="0"/>
        <v>0.92727272727272725</v>
      </c>
      <c r="K10" s="6">
        <f t="shared" si="0"/>
        <v>1.1599999999999999</v>
      </c>
      <c r="L10" s="6" t="e">
        <f t="shared" si="0"/>
        <v>#DIV/0!</v>
      </c>
      <c r="M10" s="6">
        <f t="shared" si="0"/>
        <v>1</v>
      </c>
      <c r="N10" s="6">
        <f t="shared" si="0"/>
        <v>0.97830018083182635</v>
      </c>
    </row>
    <row r="11" spans="1:14" ht="18" x14ac:dyDescent="0.3">
      <c r="A11" s="29"/>
      <c r="B11" s="29"/>
      <c r="C11" s="23" t="s">
        <v>0</v>
      </c>
      <c r="D11" s="6">
        <f>(D6+D7)/D5</f>
        <v>0.59130434782608698</v>
      </c>
      <c r="E11" s="6">
        <f t="shared" ref="E11:L11" si="1">(E6+E7)/E5</f>
        <v>0.36974789915966388</v>
      </c>
      <c r="F11" s="6">
        <f t="shared" si="1"/>
        <v>0.56976744186046513</v>
      </c>
      <c r="G11" s="6">
        <f t="shared" si="1"/>
        <v>0.62820512820512819</v>
      </c>
      <c r="H11" s="6">
        <f t="shared" si="1"/>
        <v>0.56000000000000005</v>
      </c>
      <c r="I11" s="6">
        <f t="shared" si="1"/>
        <v>0.53276955602537002</v>
      </c>
      <c r="J11" s="6">
        <f t="shared" si="1"/>
        <v>0.54545454545454541</v>
      </c>
      <c r="K11" s="6">
        <f t="shared" si="1"/>
        <v>0.56000000000000005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37.5" customHeight="1" x14ac:dyDescent="0.3">
      <c r="A12" s="30"/>
      <c r="B12" s="30"/>
      <c r="C12" s="23" t="s">
        <v>13</v>
      </c>
      <c r="D12" s="22">
        <v>20</v>
      </c>
      <c r="E12" s="22">
        <v>20</v>
      </c>
      <c r="F12" s="22">
        <v>20</v>
      </c>
      <c r="G12" s="22">
        <v>20</v>
      </c>
      <c r="H12" s="22">
        <v>20</v>
      </c>
      <c r="I12" s="13">
        <f>(D12+E12+F12+G12+H12)/5</f>
        <v>20</v>
      </c>
      <c r="J12" s="22">
        <v>25</v>
      </c>
      <c r="K12" s="22">
        <v>20</v>
      </c>
      <c r="L12" s="22"/>
      <c r="M12" s="13">
        <f>(J12+K12)/2</f>
        <v>22.5</v>
      </c>
      <c r="N12" s="13">
        <f>(I12+M12)/2</f>
        <v>21.25</v>
      </c>
    </row>
    <row r="13" spans="1:14" ht="35.25" customHeight="1" x14ac:dyDescent="0.3">
      <c r="A13" s="30"/>
      <c r="B13" s="30"/>
      <c r="C13" s="23" t="s">
        <v>14</v>
      </c>
      <c r="D13" s="22">
        <v>13</v>
      </c>
      <c r="E13" s="22">
        <v>13</v>
      </c>
      <c r="F13" s="22">
        <v>13</v>
      </c>
      <c r="G13" s="22">
        <v>10</v>
      </c>
      <c r="H13" s="22">
        <v>13</v>
      </c>
      <c r="I13" s="13">
        <f>(D13+E13+F13+G13+H13)/5</f>
        <v>12.4</v>
      </c>
      <c r="J13" s="22">
        <v>14</v>
      </c>
      <c r="K13" s="22">
        <v>13</v>
      </c>
      <c r="L13" s="22"/>
      <c r="M13" s="13">
        <f>(J13+K13)/2</f>
        <v>13.5</v>
      </c>
      <c r="N13" s="13">
        <f>(I13+M13)/2</f>
        <v>12.95</v>
      </c>
    </row>
    <row r="14" spans="1:14" ht="45.75" customHeight="1" thickBot="1" x14ac:dyDescent="0.35">
      <c r="A14" s="30"/>
      <c r="B14" s="31"/>
      <c r="C14" s="24" t="s">
        <v>15</v>
      </c>
      <c r="D14" s="14">
        <f>D13/D12</f>
        <v>0.65</v>
      </c>
      <c r="E14" s="14">
        <f t="shared" ref="E14:N14" si="2">E13/E12</f>
        <v>0.65</v>
      </c>
      <c r="F14" s="14">
        <f t="shared" si="2"/>
        <v>0.65</v>
      </c>
      <c r="G14" s="14">
        <f t="shared" si="2"/>
        <v>0.5</v>
      </c>
      <c r="H14" s="14">
        <f t="shared" si="2"/>
        <v>0.65</v>
      </c>
      <c r="I14" s="14">
        <f t="shared" si="2"/>
        <v>0.62</v>
      </c>
      <c r="J14" s="14">
        <f t="shared" si="2"/>
        <v>0.56000000000000005</v>
      </c>
      <c r="K14" s="14">
        <f t="shared" si="2"/>
        <v>0.65</v>
      </c>
      <c r="L14" s="14" t="e">
        <f t="shared" si="2"/>
        <v>#DIV/0!</v>
      </c>
      <c r="M14" s="14">
        <f t="shared" si="2"/>
        <v>0.6</v>
      </c>
      <c r="N14" s="14">
        <f t="shared" si="2"/>
        <v>0.60941176470588232</v>
      </c>
    </row>
    <row r="15" spans="1:14" ht="87" x14ac:dyDescent="0.3">
      <c r="A15" s="19" t="s">
        <v>8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18" x14ac:dyDescent="0.3">
      <c r="A16" s="25"/>
      <c r="B16" s="25" t="s">
        <v>21</v>
      </c>
      <c r="C16" s="23" t="s">
        <v>6</v>
      </c>
      <c r="D16" s="23">
        <v>115</v>
      </c>
      <c r="E16" s="23">
        <v>119</v>
      </c>
      <c r="F16" s="23">
        <v>86</v>
      </c>
      <c r="G16" s="23">
        <v>78</v>
      </c>
      <c r="H16" s="23">
        <v>75</v>
      </c>
      <c r="I16" s="5">
        <f>SUM(D16:H16)</f>
        <v>473</v>
      </c>
      <c r="J16" s="23">
        <v>55</v>
      </c>
      <c r="K16" s="23">
        <v>25</v>
      </c>
      <c r="L16" s="23"/>
      <c r="M16" s="5">
        <f>SUM(J16:L16)</f>
        <v>80</v>
      </c>
      <c r="N16" s="5">
        <f>I16+M16</f>
        <v>553</v>
      </c>
    </row>
    <row r="17" spans="1:14" ht="18" x14ac:dyDescent="0.3">
      <c r="A17" s="25"/>
      <c r="B17" s="25"/>
      <c r="C17" s="23" t="s">
        <v>5</v>
      </c>
      <c r="D17" s="2">
        <v>36</v>
      </c>
      <c r="E17" s="2">
        <v>19</v>
      </c>
      <c r="F17" s="2">
        <v>23</v>
      </c>
      <c r="G17" s="2">
        <v>18</v>
      </c>
      <c r="H17" s="2">
        <v>18</v>
      </c>
      <c r="I17" s="5">
        <f>SUM(D17:H17)</f>
        <v>114</v>
      </c>
      <c r="J17" s="23">
        <v>19</v>
      </c>
      <c r="K17" s="23">
        <v>9</v>
      </c>
      <c r="L17" s="23"/>
      <c r="M17" s="5">
        <f>SUM(J17:L17)</f>
        <v>28</v>
      </c>
      <c r="N17" s="5">
        <f>I17+M17</f>
        <v>142</v>
      </c>
    </row>
    <row r="18" spans="1:14" ht="18" x14ac:dyDescent="0.3">
      <c r="A18" s="25"/>
      <c r="B18" s="25"/>
      <c r="C18" s="23" t="s">
        <v>4</v>
      </c>
      <c r="D18" s="2">
        <v>56</v>
      </c>
      <c r="E18" s="2">
        <v>50</v>
      </c>
      <c r="F18" s="2">
        <v>35</v>
      </c>
      <c r="G18" s="2">
        <v>41</v>
      </c>
      <c r="H18" s="2">
        <v>30</v>
      </c>
      <c r="I18" s="5">
        <f>SUM(D18:H18)</f>
        <v>212</v>
      </c>
      <c r="J18" s="23">
        <v>21</v>
      </c>
      <c r="K18" s="23">
        <v>9</v>
      </c>
      <c r="L18" s="23"/>
      <c r="M18" s="5">
        <f>SUM(J18:L18)</f>
        <v>30</v>
      </c>
      <c r="N18" s="5">
        <f>I18+M18</f>
        <v>242</v>
      </c>
    </row>
    <row r="19" spans="1:14" ht="18" x14ac:dyDescent="0.3">
      <c r="A19" s="25"/>
      <c r="B19" s="25"/>
      <c r="C19" s="23" t="s">
        <v>3</v>
      </c>
      <c r="D19" s="2">
        <v>23</v>
      </c>
      <c r="E19" s="2">
        <v>50</v>
      </c>
      <c r="F19" s="2">
        <v>28</v>
      </c>
      <c r="G19" s="2">
        <v>19</v>
      </c>
      <c r="H19" s="2">
        <v>25</v>
      </c>
      <c r="I19" s="5">
        <f>SUM(D19:H19)</f>
        <v>145</v>
      </c>
      <c r="J19" s="2">
        <v>14</v>
      </c>
      <c r="K19" s="2">
        <v>7</v>
      </c>
      <c r="L19" s="2"/>
      <c r="M19" s="5">
        <f>SUM(J19:L19)</f>
        <v>21</v>
      </c>
      <c r="N19" s="5">
        <f>I19+M19</f>
        <v>166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/>
      <c r="H20" s="23">
        <v>2</v>
      </c>
      <c r="I20" s="5">
        <f>SUM(D20:H20)</f>
        <v>2</v>
      </c>
      <c r="J20" s="23">
        <v>1</v>
      </c>
      <c r="K20" s="23"/>
      <c r="L20" s="23"/>
      <c r="M20" s="5">
        <f>SUM(J20:L20)</f>
        <v>1</v>
      </c>
      <c r="N20" s="5">
        <f>I20+M20</f>
        <v>3</v>
      </c>
    </row>
    <row r="21" spans="1:14" ht="36" x14ac:dyDescent="0.3">
      <c r="A21" s="25"/>
      <c r="B21" s="25"/>
      <c r="C21" s="23" t="s">
        <v>1</v>
      </c>
      <c r="D21" s="6">
        <f>(D17+D18+D19)/D16</f>
        <v>1</v>
      </c>
      <c r="E21" s="6">
        <f t="shared" ref="E21:N21" si="3">(E17+E18+E19)/E16</f>
        <v>1</v>
      </c>
      <c r="F21" s="6">
        <f t="shared" si="3"/>
        <v>1</v>
      </c>
      <c r="G21" s="6">
        <f t="shared" si="3"/>
        <v>1</v>
      </c>
      <c r="H21" s="6">
        <f t="shared" si="3"/>
        <v>0.97333333333333338</v>
      </c>
      <c r="I21" s="6">
        <f t="shared" si="3"/>
        <v>0.99577167019027479</v>
      </c>
      <c r="J21" s="6">
        <f>(J17+J18+J19)/J16</f>
        <v>0.98181818181818181</v>
      </c>
      <c r="K21" s="6">
        <f>(K17+K18+K19)/K16</f>
        <v>1</v>
      </c>
      <c r="L21" s="6" t="e">
        <f t="shared" si="3"/>
        <v>#DIV/0!</v>
      </c>
      <c r="M21" s="6">
        <f t="shared" si="3"/>
        <v>0.98750000000000004</v>
      </c>
      <c r="N21" s="6">
        <f t="shared" si="3"/>
        <v>0.99457504520795659</v>
      </c>
    </row>
    <row r="22" spans="1:14" ht="27.75" customHeight="1" x14ac:dyDescent="0.3">
      <c r="A22" s="25"/>
      <c r="B22" s="25"/>
      <c r="C22" s="23" t="s">
        <v>0</v>
      </c>
      <c r="D22" s="6">
        <f>(D17+D18)/D16</f>
        <v>0.8</v>
      </c>
      <c r="E22" s="6">
        <f t="shared" ref="E22:L22" si="4">(E17+E18)/E16</f>
        <v>0.57983193277310929</v>
      </c>
      <c r="F22" s="6">
        <f t="shared" si="4"/>
        <v>0.67441860465116277</v>
      </c>
      <c r="G22" s="6">
        <f t="shared" si="4"/>
        <v>0.75641025641025639</v>
      </c>
      <c r="H22" s="6">
        <f t="shared" si="4"/>
        <v>0.64</v>
      </c>
      <c r="I22" s="6">
        <f t="shared" si="4"/>
        <v>0.68921775898520088</v>
      </c>
      <c r="J22" s="6">
        <f t="shared" si="4"/>
        <v>0.72727272727272729</v>
      </c>
      <c r="K22" s="6">
        <f t="shared" si="4"/>
        <v>0.72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37.5" customHeight="1" x14ac:dyDescent="0.3">
      <c r="A23" s="25"/>
      <c r="B23" s="25"/>
      <c r="C23" s="23" t="s">
        <v>13</v>
      </c>
      <c r="D23" s="22">
        <v>20</v>
      </c>
      <c r="E23" s="22">
        <v>20</v>
      </c>
      <c r="F23" s="22">
        <v>20</v>
      </c>
      <c r="G23" s="22">
        <v>20</v>
      </c>
      <c r="H23" s="22">
        <v>20</v>
      </c>
      <c r="I23" s="13">
        <f>(D23+E23+F23+G23+H23)/5</f>
        <v>20</v>
      </c>
      <c r="J23" s="22">
        <v>25</v>
      </c>
      <c r="K23" s="22">
        <v>25</v>
      </c>
      <c r="L23" s="22"/>
      <c r="M23" s="13">
        <f>(J23+K23)/2</f>
        <v>25</v>
      </c>
      <c r="N23" s="13">
        <f>(I23+M23)/2</f>
        <v>22.5</v>
      </c>
    </row>
    <row r="24" spans="1:14" ht="24" customHeight="1" x14ac:dyDescent="0.3">
      <c r="A24" s="25"/>
      <c r="B24" s="25"/>
      <c r="C24" s="23" t="s">
        <v>14</v>
      </c>
      <c r="D24" s="22">
        <v>14</v>
      </c>
      <c r="E24" s="22">
        <v>13</v>
      </c>
      <c r="F24" s="22">
        <v>14</v>
      </c>
      <c r="G24" s="22">
        <v>13</v>
      </c>
      <c r="H24" s="22">
        <v>14</v>
      </c>
      <c r="I24" s="13">
        <f>(D24+E24+F24+G24+H24)/5</f>
        <v>13.6</v>
      </c>
      <c r="J24" s="22">
        <v>18</v>
      </c>
      <c r="K24" s="22">
        <v>17</v>
      </c>
      <c r="L24" s="22"/>
      <c r="M24" s="13">
        <f>(J24+K24)/2</f>
        <v>17.5</v>
      </c>
      <c r="N24" s="13">
        <f>(I24+M24)/2</f>
        <v>15.55</v>
      </c>
    </row>
    <row r="25" spans="1:14" ht="39.75" customHeight="1" x14ac:dyDescent="0.3">
      <c r="A25" s="25"/>
      <c r="B25" s="25"/>
      <c r="C25" s="23" t="s">
        <v>15</v>
      </c>
      <c r="D25" s="7">
        <f>D24/D23</f>
        <v>0.7</v>
      </c>
      <c r="E25" s="7">
        <f t="shared" ref="E25:N25" si="5">E24/E23</f>
        <v>0.65</v>
      </c>
      <c r="F25" s="7">
        <f t="shared" si="5"/>
        <v>0.7</v>
      </c>
      <c r="G25" s="7">
        <f t="shared" si="5"/>
        <v>0.65</v>
      </c>
      <c r="H25" s="7">
        <f t="shared" si="5"/>
        <v>0.7</v>
      </c>
      <c r="I25" s="7">
        <f t="shared" si="5"/>
        <v>0.67999999999999994</v>
      </c>
      <c r="J25" s="7">
        <f t="shared" si="5"/>
        <v>0.72</v>
      </c>
      <c r="K25" s="7">
        <f t="shared" si="5"/>
        <v>0.68</v>
      </c>
      <c r="L25" s="7" t="e">
        <f t="shared" si="5"/>
        <v>#DIV/0!</v>
      </c>
      <c r="M25" s="7">
        <f t="shared" si="5"/>
        <v>0.7</v>
      </c>
      <c r="N25" s="7">
        <f t="shared" si="5"/>
        <v>0.69111111111111112</v>
      </c>
    </row>
    <row r="26" spans="1:14" ht="18" x14ac:dyDescent="0.35">
      <c r="A26" s="1"/>
      <c r="B26" s="1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8" spans="1:14" x14ac:dyDescent="0.3">
      <c r="D28" t="s">
        <v>42</v>
      </c>
    </row>
  </sheetData>
  <mergeCells count="5">
    <mergeCell ref="A2:M2"/>
    <mergeCell ref="A5:A14"/>
    <mergeCell ref="B5:B14"/>
    <mergeCell ref="A16:A25"/>
    <mergeCell ref="B16:B25"/>
  </mergeCells>
  <conditionalFormatting sqref="J19:L19 D17:H19 J8:L8 D6:H8">
    <cfRule type="cellIs" dxfId="8" priority="1" stopIfTrue="1" operator="equal">
      <formula>0</formula>
    </cfRule>
  </conditionalFormatting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29" sqref="C29"/>
    </sheetView>
  </sheetViews>
  <sheetFormatPr defaultRowHeight="14.4" x14ac:dyDescent="0.3"/>
  <cols>
    <col min="1" max="1" width="6.109375" customWidth="1"/>
    <col min="2" max="2" width="11.6640625" customWidth="1"/>
    <col min="3" max="3" width="11.33203125" customWidth="1"/>
  </cols>
  <sheetData>
    <row r="1" spans="1:14" ht="18" x14ac:dyDescent="0.35">
      <c r="A1" s="1"/>
      <c r="B1" s="15"/>
      <c r="C1" s="15" t="s">
        <v>24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8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59.25" customHeight="1" x14ac:dyDescent="0.3">
      <c r="A4" s="16" t="s">
        <v>25</v>
      </c>
      <c r="B4" s="16" t="s">
        <v>26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18" x14ac:dyDescent="0.3">
      <c r="A5" s="28"/>
      <c r="B5" s="28" t="s">
        <v>28</v>
      </c>
      <c r="C5" s="23" t="s">
        <v>6</v>
      </c>
      <c r="D5" s="23">
        <v>115</v>
      </c>
      <c r="E5" s="23">
        <v>119</v>
      </c>
      <c r="F5" s="23">
        <v>86</v>
      </c>
      <c r="G5" s="23">
        <v>78</v>
      </c>
      <c r="H5" s="23">
        <v>75</v>
      </c>
      <c r="I5" s="5">
        <f>SUM(D5:H5)</f>
        <v>473</v>
      </c>
      <c r="J5" s="23">
        <v>55</v>
      </c>
      <c r="K5" s="23">
        <v>25</v>
      </c>
      <c r="L5" s="23"/>
      <c r="M5" s="5">
        <f>SUM(J5:L5)</f>
        <v>80</v>
      </c>
      <c r="N5" s="5">
        <f>I5+M5</f>
        <v>553</v>
      </c>
    </row>
    <row r="6" spans="1:14" ht="18" x14ac:dyDescent="0.3">
      <c r="A6" s="29"/>
      <c r="B6" s="29"/>
      <c r="C6" s="23" t="s">
        <v>5</v>
      </c>
      <c r="D6" s="2">
        <v>28</v>
      </c>
      <c r="E6" s="2">
        <v>21</v>
      </c>
      <c r="F6" s="2">
        <v>25</v>
      </c>
      <c r="G6" s="2">
        <v>17</v>
      </c>
      <c r="H6" s="2">
        <v>20</v>
      </c>
      <c r="I6" s="5">
        <f>SUM(D6:H6)</f>
        <v>111</v>
      </c>
      <c r="J6" s="23">
        <v>18</v>
      </c>
      <c r="K6" s="23">
        <v>8</v>
      </c>
      <c r="L6" s="23"/>
      <c r="M6" s="5">
        <f>SUM(J6:L6)</f>
        <v>26</v>
      </c>
      <c r="N6" s="5">
        <f>I6+M6</f>
        <v>137</v>
      </c>
    </row>
    <row r="7" spans="1:14" ht="18" x14ac:dyDescent="0.3">
      <c r="A7" s="29"/>
      <c r="B7" s="29"/>
      <c r="C7" s="23" t="s">
        <v>4</v>
      </c>
      <c r="D7" s="2">
        <v>48</v>
      </c>
      <c r="E7" s="2">
        <v>37</v>
      </c>
      <c r="F7" s="2">
        <v>32</v>
      </c>
      <c r="G7" s="2">
        <v>42</v>
      </c>
      <c r="H7" s="2">
        <v>25</v>
      </c>
      <c r="I7" s="5">
        <f>SUM(D7:H7)</f>
        <v>184</v>
      </c>
      <c r="J7" s="23">
        <v>15</v>
      </c>
      <c r="K7" s="23">
        <v>7</v>
      </c>
      <c r="L7" s="23"/>
      <c r="M7" s="5">
        <f>SUM(J7:L7)</f>
        <v>22</v>
      </c>
      <c r="N7" s="5">
        <f>I7+M7</f>
        <v>206</v>
      </c>
    </row>
    <row r="8" spans="1:14" ht="18" x14ac:dyDescent="0.3">
      <c r="A8" s="29"/>
      <c r="B8" s="29"/>
      <c r="C8" s="23" t="s">
        <v>3</v>
      </c>
      <c r="D8" s="2">
        <v>39</v>
      </c>
      <c r="E8" s="2">
        <v>58</v>
      </c>
      <c r="F8" s="2">
        <v>57</v>
      </c>
      <c r="G8" s="2">
        <v>14</v>
      </c>
      <c r="H8" s="2">
        <v>30</v>
      </c>
      <c r="I8" s="5">
        <f>SUM(D8:H8)</f>
        <v>198</v>
      </c>
      <c r="J8" s="2">
        <v>20</v>
      </c>
      <c r="K8" s="2">
        <v>8</v>
      </c>
      <c r="L8" s="2"/>
      <c r="M8" s="5">
        <f>SUM(J8:L8)</f>
        <v>28</v>
      </c>
      <c r="N8" s="5">
        <f>I8+M8</f>
        <v>226</v>
      </c>
    </row>
    <row r="9" spans="1:14" ht="18" x14ac:dyDescent="0.3">
      <c r="A9" s="29"/>
      <c r="B9" s="29"/>
      <c r="C9" s="23" t="s">
        <v>2</v>
      </c>
      <c r="D9" s="23"/>
      <c r="E9" s="23"/>
      <c r="F9" s="23"/>
      <c r="G9" s="23">
        <v>5</v>
      </c>
      <c r="H9" s="23"/>
      <c r="I9" s="5">
        <f>SUM(D9:H9)</f>
        <v>5</v>
      </c>
      <c r="J9" s="23">
        <v>2</v>
      </c>
      <c r="K9" s="23">
        <v>2</v>
      </c>
      <c r="L9" s="23"/>
      <c r="M9" s="5">
        <f>SUM(J9:L9)</f>
        <v>4</v>
      </c>
      <c r="N9" s="5">
        <f>I9+M9</f>
        <v>9</v>
      </c>
    </row>
    <row r="10" spans="1:14" ht="36" x14ac:dyDescent="0.3">
      <c r="A10" s="29"/>
      <c r="B10" s="29"/>
      <c r="C10" s="23" t="s">
        <v>1</v>
      </c>
      <c r="D10" s="6">
        <f>(D6+D7+D8)/D5</f>
        <v>1</v>
      </c>
      <c r="E10" s="6">
        <f t="shared" ref="E10:N10" si="0">(E6+E7+E8)/E5</f>
        <v>0.97478991596638653</v>
      </c>
      <c r="F10" s="6">
        <f t="shared" si="0"/>
        <v>1.3255813953488371</v>
      </c>
      <c r="G10" s="6">
        <f t="shared" si="0"/>
        <v>0.9358974358974359</v>
      </c>
      <c r="H10" s="6">
        <f t="shared" si="0"/>
        <v>1</v>
      </c>
      <c r="I10" s="6">
        <f t="shared" si="0"/>
        <v>1.0422832980972516</v>
      </c>
      <c r="J10" s="6">
        <f t="shared" si="0"/>
        <v>0.96363636363636362</v>
      </c>
      <c r="K10" s="6">
        <f t="shared" si="0"/>
        <v>0.92</v>
      </c>
      <c r="L10" s="6" t="e">
        <f t="shared" si="0"/>
        <v>#DIV/0!</v>
      </c>
      <c r="M10" s="6">
        <f t="shared" si="0"/>
        <v>0.95</v>
      </c>
      <c r="N10" s="6">
        <f t="shared" si="0"/>
        <v>1.0289330922242315</v>
      </c>
    </row>
    <row r="11" spans="1:14" ht="36" x14ac:dyDescent="0.3">
      <c r="A11" s="29"/>
      <c r="B11" s="29"/>
      <c r="C11" s="23" t="s">
        <v>0</v>
      </c>
      <c r="D11" s="6">
        <f>(D6+D7)/D5</f>
        <v>0.66086956521739126</v>
      </c>
      <c r="E11" s="6">
        <f t="shared" ref="E11:L11" si="1">(E6+E7)/E5</f>
        <v>0.48739495798319327</v>
      </c>
      <c r="F11" s="6">
        <f t="shared" si="1"/>
        <v>0.66279069767441856</v>
      </c>
      <c r="G11" s="6">
        <f t="shared" si="1"/>
        <v>0.75641025641025639</v>
      </c>
      <c r="H11" s="6">
        <f t="shared" si="1"/>
        <v>0.6</v>
      </c>
      <c r="I11" s="6">
        <f t="shared" si="1"/>
        <v>0.62367864693446085</v>
      </c>
      <c r="J11" s="6">
        <f t="shared" si="1"/>
        <v>0.6</v>
      </c>
      <c r="K11" s="6">
        <f t="shared" si="1"/>
        <v>0.6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39" customHeight="1" x14ac:dyDescent="0.3">
      <c r="A12" s="30"/>
      <c r="B12" s="30"/>
      <c r="C12" s="23" t="s">
        <v>13</v>
      </c>
      <c r="D12" s="22">
        <v>20</v>
      </c>
      <c r="E12" s="22">
        <v>25</v>
      </c>
      <c r="F12" s="22">
        <v>25</v>
      </c>
      <c r="G12" s="22">
        <v>25</v>
      </c>
      <c r="H12" s="22">
        <v>30</v>
      </c>
      <c r="I12" s="13">
        <f>(D12+E12+F12+G12+H12)/5</f>
        <v>25</v>
      </c>
      <c r="J12" s="22">
        <v>30</v>
      </c>
      <c r="K12" s="22">
        <v>30</v>
      </c>
      <c r="L12" s="22"/>
      <c r="M12" s="13">
        <f>(J12+K12)/2</f>
        <v>30</v>
      </c>
      <c r="N12" s="13">
        <f>(I12+M12)/2</f>
        <v>27.5</v>
      </c>
    </row>
    <row r="13" spans="1:14" ht="42" customHeight="1" x14ac:dyDescent="0.3">
      <c r="A13" s="30"/>
      <c r="B13" s="30"/>
      <c r="C13" s="23" t="s">
        <v>14</v>
      </c>
      <c r="D13" s="22">
        <v>13</v>
      </c>
      <c r="E13" s="22">
        <v>17</v>
      </c>
      <c r="F13" s="22">
        <v>16</v>
      </c>
      <c r="G13" s="22">
        <v>14</v>
      </c>
      <c r="H13" s="22">
        <v>18</v>
      </c>
      <c r="I13" s="13">
        <f>(D13+E13+F13+G13+H13)/5</f>
        <v>15.6</v>
      </c>
      <c r="J13" s="22">
        <v>18</v>
      </c>
      <c r="K13" s="22">
        <v>18</v>
      </c>
      <c r="L13" s="22"/>
      <c r="M13" s="13">
        <f>(J13+K13)/2</f>
        <v>18</v>
      </c>
      <c r="N13" s="13">
        <f>(I13+M13)/2</f>
        <v>16.8</v>
      </c>
    </row>
    <row r="14" spans="1:14" ht="48.75" customHeight="1" thickBot="1" x14ac:dyDescent="0.35">
      <c r="A14" s="30"/>
      <c r="B14" s="31"/>
      <c r="C14" s="24" t="s">
        <v>15</v>
      </c>
      <c r="D14" s="14">
        <f>D13/D12</f>
        <v>0.65</v>
      </c>
      <c r="E14" s="14">
        <f t="shared" ref="E14:N14" si="2">E13/E12</f>
        <v>0.68</v>
      </c>
      <c r="F14" s="14">
        <f t="shared" si="2"/>
        <v>0.64</v>
      </c>
      <c r="G14" s="14">
        <f t="shared" si="2"/>
        <v>0.56000000000000005</v>
      </c>
      <c r="H14" s="14">
        <f t="shared" si="2"/>
        <v>0.6</v>
      </c>
      <c r="I14" s="14">
        <f t="shared" si="2"/>
        <v>0.624</v>
      </c>
      <c r="J14" s="14">
        <f t="shared" si="2"/>
        <v>0.6</v>
      </c>
      <c r="K14" s="14">
        <f t="shared" si="2"/>
        <v>0.6</v>
      </c>
      <c r="L14" s="14" t="e">
        <f t="shared" si="2"/>
        <v>#DIV/0!</v>
      </c>
      <c r="M14" s="14">
        <f t="shared" si="2"/>
        <v>0.6</v>
      </c>
      <c r="N14" s="14">
        <f t="shared" si="2"/>
        <v>0.61090909090909096</v>
      </c>
    </row>
    <row r="15" spans="1:14" ht="52.2" x14ac:dyDescent="0.3">
      <c r="A15" s="19" t="s">
        <v>25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18" x14ac:dyDescent="0.3">
      <c r="A16" s="25"/>
      <c r="B16" s="25" t="s">
        <v>29</v>
      </c>
      <c r="C16" s="23" t="s">
        <v>6</v>
      </c>
      <c r="D16" s="23">
        <v>115</v>
      </c>
      <c r="E16" s="23">
        <v>119</v>
      </c>
      <c r="F16" s="23">
        <v>86</v>
      </c>
      <c r="G16" s="23">
        <v>78</v>
      </c>
      <c r="H16" s="23">
        <v>75</v>
      </c>
      <c r="I16" s="5">
        <f>SUM(D16:H16)</f>
        <v>473</v>
      </c>
      <c r="J16" s="23">
        <v>55</v>
      </c>
      <c r="K16" s="23">
        <v>25</v>
      </c>
      <c r="L16" s="23"/>
      <c r="M16" s="5">
        <f>SUM(J16:L16)</f>
        <v>80</v>
      </c>
      <c r="N16" s="5">
        <f>I16+M16</f>
        <v>553</v>
      </c>
    </row>
    <row r="17" spans="1:14" ht="18" x14ac:dyDescent="0.3">
      <c r="A17" s="25"/>
      <c r="B17" s="25"/>
      <c r="C17" s="23" t="s">
        <v>5</v>
      </c>
      <c r="D17" s="2">
        <v>36</v>
      </c>
      <c r="E17" s="2">
        <v>19</v>
      </c>
      <c r="F17" s="2">
        <v>20</v>
      </c>
      <c r="G17" s="2">
        <v>15</v>
      </c>
      <c r="H17" s="2">
        <v>17</v>
      </c>
      <c r="I17" s="5">
        <f>SUM(D17:H17)</f>
        <v>107</v>
      </c>
      <c r="J17" s="23">
        <v>17</v>
      </c>
      <c r="K17" s="23">
        <v>7</v>
      </c>
      <c r="L17" s="23"/>
      <c r="M17" s="5">
        <f>SUM(J17:L17)</f>
        <v>24</v>
      </c>
      <c r="N17" s="5">
        <f>I17+M17</f>
        <v>131</v>
      </c>
    </row>
    <row r="18" spans="1:14" ht="18" x14ac:dyDescent="0.3">
      <c r="A18" s="25"/>
      <c r="B18" s="25"/>
      <c r="C18" s="23" t="s">
        <v>4</v>
      </c>
      <c r="D18" s="2">
        <v>38</v>
      </c>
      <c r="E18" s="2">
        <v>45</v>
      </c>
      <c r="F18" s="2">
        <v>37</v>
      </c>
      <c r="G18" s="2">
        <v>47</v>
      </c>
      <c r="H18" s="2">
        <v>26</v>
      </c>
      <c r="I18" s="5">
        <f>SUM(D18:H18)</f>
        <v>193</v>
      </c>
      <c r="J18" s="23">
        <v>16</v>
      </c>
      <c r="K18" s="23">
        <v>7</v>
      </c>
      <c r="L18" s="23"/>
      <c r="M18" s="5">
        <f>SUM(J18:L18)</f>
        <v>23</v>
      </c>
      <c r="N18" s="5">
        <f>I18+M18</f>
        <v>216</v>
      </c>
    </row>
    <row r="19" spans="1:14" ht="18" x14ac:dyDescent="0.3">
      <c r="A19" s="25"/>
      <c r="B19" s="25"/>
      <c r="C19" s="23" t="s">
        <v>3</v>
      </c>
      <c r="D19" s="2">
        <v>41</v>
      </c>
      <c r="E19" s="2">
        <v>74</v>
      </c>
      <c r="F19" s="2">
        <v>29</v>
      </c>
      <c r="G19" s="2">
        <v>13</v>
      </c>
      <c r="H19" s="2">
        <v>29</v>
      </c>
      <c r="I19" s="5">
        <f>SUM(D19:H19)</f>
        <v>186</v>
      </c>
      <c r="J19" s="2">
        <v>20</v>
      </c>
      <c r="K19" s="2">
        <v>10</v>
      </c>
      <c r="L19" s="2"/>
      <c r="M19" s="5">
        <f>SUM(J19:L19)</f>
        <v>30</v>
      </c>
      <c r="N19" s="5">
        <f>I19+M19</f>
        <v>216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>
        <v>3</v>
      </c>
      <c r="H20" s="23">
        <v>3</v>
      </c>
      <c r="I20" s="5">
        <f>SUM(D20:H20)</f>
        <v>6</v>
      </c>
      <c r="J20" s="23">
        <v>2</v>
      </c>
      <c r="K20" s="23">
        <v>1</v>
      </c>
      <c r="L20" s="23"/>
      <c r="M20" s="5">
        <f>SUM(J20:L20)</f>
        <v>3</v>
      </c>
      <c r="N20" s="5">
        <f>I20+M20</f>
        <v>9</v>
      </c>
    </row>
    <row r="21" spans="1:14" ht="36" x14ac:dyDescent="0.3">
      <c r="A21" s="25"/>
      <c r="B21" s="25"/>
      <c r="C21" s="23" t="s">
        <v>1</v>
      </c>
      <c r="D21" s="6">
        <f>(D17+D18+D19)/D16</f>
        <v>1</v>
      </c>
      <c r="E21" s="6">
        <f t="shared" ref="E21:N21" si="3">(E17+E18+E19)/E16</f>
        <v>1.1596638655462186</v>
      </c>
      <c r="F21" s="6">
        <f t="shared" si="3"/>
        <v>1</v>
      </c>
      <c r="G21" s="6">
        <f t="shared" si="3"/>
        <v>0.96153846153846156</v>
      </c>
      <c r="H21" s="6">
        <f t="shared" si="3"/>
        <v>0.96</v>
      </c>
      <c r="I21" s="6">
        <f t="shared" si="3"/>
        <v>1.0274841437632136</v>
      </c>
      <c r="J21" s="6">
        <f>(J17+J18+J19)/J16</f>
        <v>0.96363636363636362</v>
      </c>
      <c r="K21" s="6">
        <f>(K17+K18+K19)/K16</f>
        <v>0.96</v>
      </c>
      <c r="L21" s="6" t="e">
        <f t="shared" si="3"/>
        <v>#DIV/0!</v>
      </c>
      <c r="M21" s="6">
        <f t="shared" si="3"/>
        <v>0.96250000000000002</v>
      </c>
      <c r="N21" s="6">
        <f t="shared" si="3"/>
        <v>1.0180831826401446</v>
      </c>
    </row>
    <row r="22" spans="1:14" ht="36" x14ac:dyDescent="0.3">
      <c r="A22" s="25"/>
      <c r="B22" s="25"/>
      <c r="C22" s="23" t="s">
        <v>0</v>
      </c>
      <c r="D22" s="6">
        <f>(D17+D18)/D16</f>
        <v>0.64347826086956517</v>
      </c>
      <c r="E22" s="6">
        <f t="shared" ref="E22:L22" si="4">(E17+E18)/E16</f>
        <v>0.53781512605042014</v>
      </c>
      <c r="F22" s="6">
        <f t="shared" si="4"/>
        <v>0.66279069767441856</v>
      </c>
      <c r="G22" s="6">
        <f t="shared" si="4"/>
        <v>0.79487179487179482</v>
      </c>
      <c r="H22" s="6">
        <f t="shared" si="4"/>
        <v>0.57333333333333336</v>
      </c>
      <c r="I22" s="6">
        <f t="shared" si="4"/>
        <v>0.63424947145877375</v>
      </c>
      <c r="J22" s="6">
        <f t="shared" si="4"/>
        <v>0.6</v>
      </c>
      <c r="K22" s="6">
        <f t="shared" si="4"/>
        <v>0.56000000000000005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47.25" customHeight="1" x14ac:dyDescent="0.3">
      <c r="A23" s="25"/>
      <c r="B23" s="25"/>
      <c r="C23" s="23" t="s">
        <v>13</v>
      </c>
      <c r="D23" s="22">
        <v>20</v>
      </c>
      <c r="E23" s="22">
        <v>25</v>
      </c>
      <c r="F23" s="22">
        <v>25</v>
      </c>
      <c r="G23" s="22">
        <v>25</v>
      </c>
      <c r="H23" s="22">
        <v>30</v>
      </c>
      <c r="I23" s="13">
        <f>(D23+E23+F23+G23+H23)/5</f>
        <v>25</v>
      </c>
      <c r="J23" s="22">
        <v>30</v>
      </c>
      <c r="K23" s="22">
        <v>30</v>
      </c>
      <c r="L23" s="22"/>
      <c r="M23" s="13">
        <f>(J23+K23)/2</f>
        <v>30</v>
      </c>
      <c r="N23" s="13">
        <f>(I23+M23)/2</f>
        <v>27.5</v>
      </c>
    </row>
    <row r="24" spans="1:14" ht="25.5" customHeight="1" x14ac:dyDescent="0.3">
      <c r="A24" s="25"/>
      <c r="B24" s="25"/>
      <c r="C24" s="23" t="s">
        <v>14</v>
      </c>
      <c r="D24" s="22">
        <v>14</v>
      </c>
      <c r="E24" s="22">
        <v>16</v>
      </c>
      <c r="F24" s="22">
        <v>16</v>
      </c>
      <c r="G24" s="22">
        <v>14</v>
      </c>
      <c r="H24" s="22">
        <v>18</v>
      </c>
      <c r="I24" s="13">
        <f>(D24+E24+F24+G24+H24)/5</f>
        <v>15.6</v>
      </c>
      <c r="J24" s="22">
        <v>17</v>
      </c>
      <c r="K24" s="22">
        <v>17</v>
      </c>
      <c r="L24" s="22"/>
      <c r="M24" s="13">
        <f>(J24+K24)/2</f>
        <v>17</v>
      </c>
      <c r="N24" s="13">
        <f>(I24+M24)/2</f>
        <v>16.3</v>
      </c>
    </row>
    <row r="25" spans="1:14" ht="53.25" customHeight="1" x14ac:dyDescent="0.3">
      <c r="A25" s="25"/>
      <c r="B25" s="25"/>
      <c r="C25" s="23" t="s">
        <v>15</v>
      </c>
      <c r="D25" s="7">
        <f>D24/D23</f>
        <v>0.7</v>
      </c>
      <c r="E25" s="7">
        <f t="shared" ref="E25:N25" si="5">E24/E23</f>
        <v>0.64</v>
      </c>
      <c r="F25" s="7">
        <f t="shared" si="5"/>
        <v>0.64</v>
      </c>
      <c r="G25" s="7">
        <f t="shared" si="5"/>
        <v>0.56000000000000005</v>
      </c>
      <c r="H25" s="7">
        <f t="shared" si="5"/>
        <v>0.6</v>
      </c>
      <c r="I25" s="7">
        <f t="shared" si="5"/>
        <v>0.624</v>
      </c>
      <c r="J25" s="7">
        <f t="shared" si="5"/>
        <v>0.56666666666666665</v>
      </c>
      <c r="K25" s="7">
        <f t="shared" si="5"/>
        <v>0.56666666666666665</v>
      </c>
      <c r="L25" s="7" t="e">
        <f t="shared" si="5"/>
        <v>#DIV/0!</v>
      </c>
      <c r="M25" s="7">
        <f t="shared" si="5"/>
        <v>0.56666666666666665</v>
      </c>
      <c r="N25" s="7">
        <f t="shared" si="5"/>
        <v>0.59272727272727277</v>
      </c>
    </row>
    <row r="28" spans="1:14" x14ac:dyDescent="0.3">
      <c r="D28" t="s">
        <v>44</v>
      </c>
    </row>
  </sheetData>
  <mergeCells count="5">
    <mergeCell ref="A2:M2"/>
    <mergeCell ref="A5:A14"/>
    <mergeCell ref="B5:B14"/>
    <mergeCell ref="A16:A25"/>
    <mergeCell ref="B16:B25"/>
  </mergeCells>
  <conditionalFormatting sqref="J19:L19 D17:H19 J8:L8 D6:H8">
    <cfRule type="cellIs" dxfId="7" priority="1" stopIfTrue="1" operator="equal">
      <formula>0</formula>
    </cfRule>
  </conditionalFormatting>
  <pageMargins left="0.7" right="0.7" top="0.75" bottom="0.75" header="0.3" footer="0.3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24" sqref="L24"/>
    </sheetView>
  </sheetViews>
  <sheetFormatPr defaultRowHeight="14.4" x14ac:dyDescent="0.3"/>
  <cols>
    <col min="2" max="2" width="9.109375" customWidth="1"/>
    <col min="3" max="3" width="10.33203125" customWidth="1"/>
  </cols>
  <sheetData>
    <row r="1" spans="1:14" ht="30" customHeight="1" x14ac:dyDescent="0.35">
      <c r="A1" s="1"/>
      <c r="B1" s="15"/>
      <c r="C1" s="15" t="s">
        <v>30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4.25" customHeight="1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7" x14ac:dyDescent="0.3">
      <c r="A4" s="16" t="s">
        <v>25</v>
      </c>
      <c r="B4" s="16" t="s">
        <v>26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36" x14ac:dyDescent="0.3">
      <c r="A5" s="28"/>
      <c r="B5" s="28" t="s">
        <v>31</v>
      </c>
      <c r="C5" s="23" t="s">
        <v>6</v>
      </c>
      <c r="D5" s="23">
        <v>115</v>
      </c>
      <c r="E5" s="23">
        <v>119</v>
      </c>
      <c r="F5" s="23">
        <v>86</v>
      </c>
      <c r="G5" s="23">
        <v>78</v>
      </c>
      <c r="H5" s="23">
        <v>75</v>
      </c>
      <c r="I5" s="5">
        <f>SUM(D5:H5)</f>
        <v>473</v>
      </c>
      <c r="J5" s="23">
        <v>55</v>
      </c>
      <c r="K5" s="23">
        <v>25</v>
      </c>
      <c r="L5" s="23"/>
      <c r="M5" s="5">
        <f>SUM(J5:L5)</f>
        <v>80</v>
      </c>
      <c r="N5" s="5">
        <f>I5+M5</f>
        <v>553</v>
      </c>
    </row>
    <row r="6" spans="1:14" ht="18" x14ac:dyDescent="0.3">
      <c r="A6" s="29"/>
      <c r="B6" s="29"/>
      <c r="C6" s="23" t="s">
        <v>5</v>
      </c>
      <c r="D6" s="2">
        <v>28</v>
      </c>
      <c r="E6" s="2">
        <v>18</v>
      </c>
      <c r="F6" s="2">
        <v>24</v>
      </c>
      <c r="G6" s="2">
        <v>22</v>
      </c>
      <c r="H6" s="2">
        <v>18</v>
      </c>
      <c r="I6" s="5">
        <f>SUM(D6:H6)</f>
        <v>110</v>
      </c>
      <c r="J6" s="23">
        <v>14</v>
      </c>
      <c r="K6" s="23">
        <v>7</v>
      </c>
      <c r="L6" s="23"/>
      <c r="M6" s="5">
        <f>SUM(J6:L6)</f>
        <v>21</v>
      </c>
      <c r="N6" s="5">
        <f>I6+M6</f>
        <v>131</v>
      </c>
    </row>
    <row r="7" spans="1:14" ht="18" x14ac:dyDescent="0.3">
      <c r="A7" s="29"/>
      <c r="B7" s="29"/>
      <c r="C7" s="23" t="s">
        <v>4</v>
      </c>
      <c r="D7" s="2">
        <v>48</v>
      </c>
      <c r="E7" s="2">
        <v>42</v>
      </c>
      <c r="F7" s="2">
        <v>33</v>
      </c>
      <c r="G7" s="2">
        <v>40</v>
      </c>
      <c r="H7" s="2">
        <v>30</v>
      </c>
      <c r="I7" s="5">
        <f>SUM(D7:H7)</f>
        <v>193</v>
      </c>
      <c r="J7" s="23">
        <v>18</v>
      </c>
      <c r="K7" s="23">
        <v>8</v>
      </c>
      <c r="L7" s="23"/>
      <c r="M7" s="5">
        <f>SUM(J7:L7)</f>
        <v>26</v>
      </c>
      <c r="N7" s="5">
        <f>I7+M7</f>
        <v>219</v>
      </c>
    </row>
    <row r="8" spans="1:14" ht="18" x14ac:dyDescent="0.3">
      <c r="A8" s="29"/>
      <c r="B8" s="29"/>
      <c r="C8" s="23" t="s">
        <v>3</v>
      </c>
      <c r="D8" s="2">
        <v>36</v>
      </c>
      <c r="E8" s="2">
        <v>34</v>
      </c>
      <c r="F8" s="2">
        <v>27</v>
      </c>
      <c r="G8" s="2">
        <v>13</v>
      </c>
      <c r="H8" s="2">
        <v>25</v>
      </c>
      <c r="I8" s="5">
        <f>SUM(D8:H8)</f>
        <v>135</v>
      </c>
      <c r="J8" s="2">
        <v>23</v>
      </c>
      <c r="K8" s="2">
        <v>10</v>
      </c>
      <c r="L8" s="2"/>
      <c r="M8" s="5">
        <f>SUM(J8:L8)</f>
        <v>33</v>
      </c>
      <c r="N8" s="5">
        <f>I8+M8</f>
        <v>168</v>
      </c>
    </row>
    <row r="9" spans="1:14" ht="18" x14ac:dyDescent="0.3">
      <c r="A9" s="29"/>
      <c r="B9" s="29"/>
      <c r="C9" s="23" t="s">
        <v>2</v>
      </c>
      <c r="D9" s="23">
        <v>3</v>
      </c>
      <c r="E9" s="23">
        <v>2</v>
      </c>
      <c r="F9" s="23">
        <v>2</v>
      </c>
      <c r="G9" s="23">
        <v>3</v>
      </c>
      <c r="H9" s="23">
        <v>2</v>
      </c>
      <c r="I9" s="5">
        <f>SUM(D9:H9)</f>
        <v>12</v>
      </c>
      <c r="J9" s="23"/>
      <c r="K9" s="23"/>
      <c r="L9" s="23"/>
      <c r="M9" s="5">
        <f>SUM(J9:L9)</f>
        <v>0</v>
      </c>
      <c r="N9" s="5">
        <f>I9+M9</f>
        <v>12</v>
      </c>
    </row>
    <row r="10" spans="1:14" ht="36" x14ac:dyDescent="0.3">
      <c r="A10" s="29"/>
      <c r="B10" s="29"/>
      <c r="C10" s="23" t="s">
        <v>1</v>
      </c>
      <c r="D10" s="6">
        <f>(D6+D7+D8)/D5</f>
        <v>0.97391304347826091</v>
      </c>
      <c r="E10" s="6">
        <f t="shared" ref="E10:N10" si="0">(E6+E7+E8)/E5</f>
        <v>0.78991596638655459</v>
      </c>
      <c r="F10" s="6">
        <f t="shared" si="0"/>
        <v>0.97674418604651159</v>
      </c>
      <c r="G10" s="6">
        <f t="shared" si="0"/>
        <v>0.96153846153846156</v>
      </c>
      <c r="H10" s="6">
        <f t="shared" si="0"/>
        <v>0.97333333333333338</v>
      </c>
      <c r="I10" s="6">
        <f t="shared" si="0"/>
        <v>0.92600422832980978</v>
      </c>
      <c r="J10" s="6">
        <f t="shared" si="0"/>
        <v>1</v>
      </c>
      <c r="K10" s="6">
        <f t="shared" si="0"/>
        <v>1</v>
      </c>
      <c r="L10" s="6" t="e">
        <f t="shared" si="0"/>
        <v>#DIV/0!</v>
      </c>
      <c r="M10" s="6">
        <f t="shared" si="0"/>
        <v>1</v>
      </c>
      <c r="N10" s="6">
        <f t="shared" si="0"/>
        <v>0.93670886075949367</v>
      </c>
    </row>
    <row r="11" spans="1:14" ht="36" x14ac:dyDescent="0.3">
      <c r="A11" s="29"/>
      <c r="B11" s="29"/>
      <c r="C11" s="23" t="s">
        <v>0</v>
      </c>
      <c r="D11" s="6">
        <f>(D6+D7)/D5</f>
        <v>0.66086956521739126</v>
      </c>
      <c r="E11" s="6">
        <f t="shared" ref="E11:L11" si="1">(E6+E7)/E5</f>
        <v>0.50420168067226889</v>
      </c>
      <c r="F11" s="6">
        <f t="shared" si="1"/>
        <v>0.66279069767441856</v>
      </c>
      <c r="G11" s="6">
        <f t="shared" si="1"/>
        <v>0.79487179487179482</v>
      </c>
      <c r="H11" s="6">
        <f t="shared" si="1"/>
        <v>0.64</v>
      </c>
      <c r="I11" s="6">
        <f t="shared" si="1"/>
        <v>0.64059196617336156</v>
      </c>
      <c r="J11" s="6">
        <f t="shared" si="1"/>
        <v>0.58181818181818179</v>
      </c>
      <c r="K11" s="6">
        <f t="shared" si="1"/>
        <v>0.6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31.5" customHeight="1" x14ac:dyDescent="0.3">
      <c r="A12" s="30"/>
      <c r="B12" s="30"/>
      <c r="C12" s="23" t="s">
        <v>13</v>
      </c>
      <c r="D12" s="22">
        <v>20</v>
      </c>
      <c r="E12" s="22">
        <v>22</v>
      </c>
      <c r="F12" s="22">
        <v>24</v>
      </c>
      <c r="G12" s="22">
        <v>24</v>
      </c>
      <c r="H12" s="22">
        <v>24</v>
      </c>
      <c r="I12" s="13">
        <f>(D12+E12+F12+G12+H12)/5</f>
        <v>22.8</v>
      </c>
      <c r="J12" s="22">
        <v>24</v>
      </c>
      <c r="K12" s="22">
        <v>24</v>
      </c>
      <c r="L12" s="22"/>
      <c r="M12" s="13">
        <f>(J12+K12)/2</f>
        <v>24</v>
      </c>
      <c r="N12" s="13">
        <f>(I12+M12)/2</f>
        <v>23.4</v>
      </c>
    </row>
    <row r="13" spans="1:14" ht="37.5" customHeight="1" thickBot="1" x14ac:dyDescent="0.35">
      <c r="A13" s="30"/>
      <c r="B13" s="30"/>
      <c r="C13" s="23" t="s">
        <v>14</v>
      </c>
      <c r="D13" s="22">
        <v>15</v>
      </c>
      <c r="E13" s="22">
        <v>15</v>
      </c>
      <c r="F13" s="22">
        <v>17</v>
      </c>
      <c r="G13" s="22">
        <v>15</v>
      </c>
      <c r="H13" s="22">
        <v>15</v>
      </c>
      <c r="I13" s="13">
        <f>(D13+E13+F13+G13+H13)/5</f>
        <v>15.4</v>
      </c>
      <c r="J13" s="22">
        <v>15</v>
      </c>
      <c r="K13" s="22">
        <v>15</v>
      </c>
      <c r="L13" s="22"/>
      <c r="M13" s="13">
        <f>(J13+K13)/2</f>
        <v>15</v>
      </c>
      <c r="N13" s="13">
        <f>(I13+M13)/2</f>
        <v>15.2</v>
      </c>
    </row>
    <row r="14" spans="1:14" ht="61.5" hidden="1" customHeight="1" thickBot="1" x14ac:dyDescent="0.35">
      <c r="A14" s="30"/>
      <c r="B14" s="31"/>
      <c r="C14" s="24" t="s">
        <v>15</v>
      </c>
      <c r="D14" s="14">
        <f>D13/D12</f>
        <v>0.75</v>
      </c>
      <c r="E14" s="14">
        <f t="shared" ref="E14:N14" si="2">E13/E12</f>
        <v>0.68181818181818177</v>
      </c>
      <c r="F14" s="14">
        <f t="shared" si="2"/>
        <v>0.70833333333333337</v>
      </c>
      <c r="G14" s="14">
        <f t="shared" si="2"/>
        <v>0.625</v>
      </c>
      <c r="H14" s="14">
        <f t="shared" si="2"/>
        <v>0.625</v>
      </c>
      <c r="I14" s="14">
        <f t="shared" si="2"/>
        <v>0.67543859649122806</v>
      </c>
      <c r="J14" s="14">
        <f t="shared" si="2"/>
        <v>0.625</v>
      </c>
      <c r="K14" s="14">
        <f t="shared" si="2"/>
        <v>0.625</v>
      </c>
      <c r="L14" s="14" t="e">
        <f t="shared" si="2"/>
        <v>#DIV/0!</v>
      </c>
      <c r="M14" s="14">
        <f t="shared" si="2"/>
        <v>0.625</v>
      </c>
      <c r="N14" s="14">
        <f t="shared" si="2"/>
        <v>0.6495726495726496</v>
      </c>
    </row>
    <row r="15" spans="1:14" ht="44.25" customHeight="1" x14ac:dyDescent="0.3">
      <c r="A15" s="19" t="s">
        <v>25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36" x14ac:dyDescent="0.3">
      <c r="A16" s="25"/>
      <c r="B16" s="25" t="s">
        <v>32</v>
      </c>
      <c r="C16" s="23" t="s">
        <v>6</v>
      </c>
      <c r="D16" s="23">
        <v>115</v>
      </c>
      <c r="E16" s="23">
        <v>119</v>
      </c>
      <c r="F16" s="23">
        <v>86</v>
      </c>
      <c r="G16" s="23">
        <v>78</v>
      </c>
      <c r="H16" s="23">
        <v>75</v>
      </c>
      <c r="I16" s="5">
        <f>SUM(D16:H16)</f>
        <v>473</v>
      </c>
      <c r="J16" s="23">
        <v>55</v>
      </c>
      <c r="K16" s="23">
        <v>25</v>
      </c>
      <c r="L16" s="23"/>
      <c r="M16" s="5">
        <f>SUM(J16:L16)</f>
        <v>80</v>
      </c>
      <c r="N16" s="5">
        <f>I16+M16</f>
        <v>553</v>
      </c>
    </row>
    <row r="17" spans="1:14" ht="18" x14ac:dyDescent="0.3">
      <c r="A17" s="25"/>
      <c r="B17" s="25"/>
      <c r="C17" s="23" t="s">
        <v>5</v>
      </c>
      <c r="D17" s="2">
        <v>21</v>
      </c>
      <c r="E17" s="2">
        <v>10</v>
      </c>
      <c r="F17" s="2">
        <v>20</v>
      </c>
      <c r="G17" s="2">
        <v>23</v>
      </c>
      <c r="H17" s="2">
        <v>21</v>
      </c>
      <c r="I17" s="5">
        <f>SUM(D17:H17)</f>
        <v>95</v>
      </c>
      <c r="J17" s="23">
        <v>17</v>
      </c>
      <c r="K17" s="23">
        <v>7</v>
      </c>
      <c r="L17" s="23"/>
      <c r="M17" s="5">
        <f>SUM(J17:L17)</f>
        <v>24</v>
      </c>
      <c r="N17" s="5">
        <f>I17+M17</f>
        <v>119</v>
      </c>
    </row>
    <row r="18" spans="1:14" ht="18" x14ac:dyDescent="0.3">
      <c r="A18" s="25"/>
      <c r="B18" s="25"/>
      <c r="C18" s="23" t="s">
        <v>4</v>
      </c>
      <c r="D18" s="2">
        <v>45</v>
      </c>
      <c r="E18" s="2">
        <v>39</v>
      </c>
      <c r="F18" s="2">
        <v>28</v>
      </c>
      <c r="G18" s="2">
        <v>28</v>
      </c>
      <c r="H18" s="2">
        <v>24</v>
      </c>
      <c r="I18" s="5">
        <f>SUM(D18:H18)</f>
        <v>164</v>
      </c>
      <c r="J18" s="23">
        <v>16</v>
      </c>
      <c r="K18" s="23">
        <v>8</v>
      </c>
      <c r="L18" s="23"/>
      <c r="M18" s="5">
        <f>SUM(J18:L18)</f>
        <v>24</v>
      </c>
      <c r="N18" s="5">
        <f>I18+M18</f>
        <v>188</v>
      </c>
    </row>
    <row r="19" spans="1:14" ht="18" x14ac:dyDescent="0.3">
      <c r="A19" s="25"/>
      <c r="B19" s="25"/>
      <c r="C19" s="23" t="s">
        <v>3</v>
      </c>
      <c r="D19" s="2">
        <v>49</v>
      </c>
      <c r="E19" s="2">
        <v>70</v>
      </c>
      <c r="F19" s="2">
        <v>38</v>
      </c>
      <c r="G19" s="2">
        <v>27</v>
      </c>
      <c r="H19" s="2">
        <v>30</v>
      </c>
      <c r="I19" s="5">
        <f>SUM(D19:H19)</f>
        <v>214</v>
      </c>
      <c r="J19" s="2">
        <v>22</v>
      </c>
      <c r="K19" s="2">
        <v>10</v>
      </c>
      <c r="L19" s="2"/>
      <c r="M19" s="5">
        <f>SUM(J19:L19)</f>
        <v>32</v>
      </c>
      <c r="N19" s="5">
        <f>I19+M19</f>
        <v>246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/>
      <c r="H20" s="23"/>
      <c r="I20" s="5">
        <f>SUM(D20:H20)</f>
        <v>0</v>
      </c>
      <c r="J20" s="23"/>
      <c r="K20" s="23"/>
      <c r="L20" s="23"/>
      <c r="M20" s="5">
        <f>SUM(J20:L20)</f>
        <v>0</v>
      </c>
      <c r="N20" s="5">
        <f>I20+M20</f>
        <v>0</v>
      </c>
    </row>
    <row r="21" spans="1:14" ht="36" x14ac:dyDescent="0.3">
      <c r="A21" s="25"/>
      <c r="B21" s="25"/>
      <c r="C21" s="23" t="s">
        <v>1</v>
      </c>
      <c r="D21" s="6">
        <f>(D17+D18+D19)/D16</f>
        <v>1</v>
      </c>
      <c r="E21" s="6">
        <f t="shared" ref="E21:N21" si="3">(E17+E18+E19)/E16</f>
        <v>1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1</v>
      </c>
      <c r="J21" s="6">
        <f>(J17+J18+J19)/J16</f>
        <v>1</v>
      </c>
      <c r="K21" s="6">
        <f>(K17+K18+K19)/K16</f>
        <v>1</v>
      </c>
      <c r="L21" s="6" t="e">
        <f t="shared" si="3"/>
        <v>#DIV/0!</v>
      </c>
      <c r="M21" s="6">
        <f t="shared" si="3"/>
        <v>1</v>
      </c>
      <c r="N21" s="6">
        <f t="shared" si="3"/>
        <v>1</v>
      </c>
    </row>
    <row r="22" spans="1:14" ht="36" x14ac:dyDescent="0.3">
      <c r="A22" s="25"/>
      <c r="B22" s="25"/>
      <c r="C22" s="23" t="s">
        <v>0</v>
      </c>
      <c r="D22" s="6">
        <f>(D17+D18)/D16</f>
        <v>0.57391304347826089</v>
      </c>
      <c r="E22" s="6">
        <f t="shared" ref="E22:L22" si="4">(E17+E18)/E16</f>
        <v>0.41176470588235292</v>
      </c>
      <c r="F22" s="6">
        <f t="shared" si="4"/>
        <v>0.55813953488372092</v>
      </c>
      <c r="G22" s="6">
        <f t="shared" si="4"/>
        <v>0.65384615384615385</v>
      </c>
      <c r="H22" s="6">
        <f t="shared" si="4"/>
        <v>0.6</v>
      </c>
      <c r="I22" s="6">
        <f t="shared" si="4"/>
        <v>0.54756871035940802</v>
      </c>
      <c r="J22" s="6">
        <f t="shared" si="4"/>
        <v>0.6</v>
      </c>
      <c r="K22" s="6">
        <f t="shared" si="4"/>
        <v>0.6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35.25" customHeight="1" x14ac:dyDescent="0.3">
      <c r="A23" s="25"/>
      <c r="B23" s="25"/>
      <c r="C23" s="23" t="s">
        <v>13</v>
      </c>
      <c r="D23" s="22">
        <v>35</v>
      </c>
      <c r="E23" s="22">
        <v>35</v>
      </c>
      <c r="F23" s="22">
        <v>35</v>
      </c>
      <c r="G23" s="22">
        <v>35</v>
      </c>
      <c r="H23" s="22">
        <v>35</v>
      </c>
      <c r="I23" s="13">
        <f>(D23+E23+F23+G23+H23)/5</f>
        <v>35</v>
      </c>
      <c r="J23" s="22">
        <v>30</v>
      </c>
      <c r="K23" s="22">
        <v>30</v>
      </c>
      <c r="L23" s="22"/>
      <c r="M23" s="13">
        <f>(J23+K23)/2</f>
        <v>30</v>
      </c>
      <c r="N23" s="13">
        <f>(I23+M23)/2</f>
        <v>32.5</v>
      </c>
    </row>
    <row r="24" spans="1:14" ht="34.5" customHeight="1" x14ac:dyDescent="0.3">
      <c r="A24" s="25"/>
      <c r="B24" s="25"/>
      <c r="C24" s="23" t="s">
        <v>14</v>
      </c>
      <c r="D24" s="22">
        <v>21</v>
      </c>
      <c r="E24" s="22">
        <v>23</v>
      </c>
      <c r="F24" s="22">
        <v>22</v>
      </c>
      <c r="G24" s="22">
        <v>22</v>
      </c>
      <c r="H24" s="22">
        <v>22</v>
      </c>
      <c r="I24" s="13">
        <f>(D24+E24+F24+G24+H24)/5</f>
        <v>22</v>
      </c>
      <c r="J24" s="22">
        <v>17</v>
      </c>
      <c r="K24" s="22">
        <v>16</v>
      </c>
      <c r="L24" s="22"/>
      <c r="M24" s="13">
        <f>(J24+K24)/2</f>
        <v>16.5</v>
      </c>
      <c r="N24" s="13">
        <f>(I24+M24)/2</f>
        <v>19.25</v>
      </c>
    </row>
    <row r="25" spans="1:14" ht="35.25" customHeight="1" x14ac:dyDescent="0.3">
      <c r="A25" s="25"/>
      <c r="B25" s="25"/>
      <c r="C25" s="23" t="s">
        <v>15</v>
      </c>
      <c r="D25" s="7">
        <f>D24/D23</f>
        <v>0.6</v>
      </c>
      <c r="E25" s="7">
        <f t="shared" ref="E25:N25" si="5">E24/E23</f>
        <v>0.65714285714285714</v>
      </c>
      <c r="F25" s="7">
        <f t="shared" si="5"/>
        <v>0.62857142857142856</v>
      </c>
      <c r="G25" s="7">
        <f t="shared" si="5"/>
        <v>0.62857142857142856</v>
      </c>
      <c r="H25" s="7">
        <f t="shared" si="5"/>
        <v>0.62857142857142856</v>
      </c>
      <c r="I25" s="7">
        <f t="shared" si="5"/>
        <v>0.62857142857142856</v>
      </c>
      <c r="J25" s="7">
        <f t="shared" si="5"/>
        <v>0.56666666666666665</v>
      </c>
      <c r="K25" s="7">
        <f t="shared" si="5"/>
        <v>0.53333333333333333</v>
      </c>
      <c r="L25" s="7" t="e">
        <f t="shared" si="5"/>
        <v>#DIV/0!</v>
      </c>
      <c r="M25" s="7">
        <f t="shared" si="5"/>
        <v>0.55000000000000004</v>
      </c>
      <c r="N25" s="7">
        <f t="shared" si="5"/>
        <v>0.59230769230769231</v>
      </c>
    </row>
    <row r="28" spans="1:14" x14ac:dyDescent="0.3">
      <c r="D28" t="s">
        <v>42</v>
      </c>
    </row>
  </sheetData>
  <mergeCells count="5">
    <mergeCell ref="A2:M2"/>
    <mergeCell ref="A5:A14"/>
    <mergeCell ref="B5:B14"/>
    <mergeCell ref="A16:A25"/>
    <mergeCell ref="B16:B25"/>
  </mergeCells>
  <conditionalFormatting sqref="J16:L16 D14:H16 J5:L5 D3:H5">
    <cfRule type="cellIs" dxfId="6" priority="2" stopIfTrue="1" operator="equal">
      <formula>0</formula>
    </cfRule>
  </conditionalFormatting>
  <conditionalFormatting sqref="J19:L19 D17:H19 J8:L8 D6:H8">
    <cfRule type="cellIs" dxfId="5" priority="1" stopIfTrue="1" operator="equal">
      <formula>0</formula>
    </cfRule>
  </conditionalFormatting>
  <pageMargins left="0.7" right="0.7" top="0.75" bottom="0.75" header="0.3" footer="0.3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6" workbookViewId="0">
      <selection activeCell="J27" sqref="J27"/>
    </sheetView>
  </sheetViews>
  <sheetFormatPr defaultRowHeight="14.4" x14ac:dyDescent="0.3"/>
  <cols>
    <col min="1" max="1" width="8.33203125" customWidth="1"/>
    <col min="2" max="2" width="11.109375" customWidth="1"/>
    <col min="3" max="3" width="13.88671875" customWidth="1"/>
    <col min="4" max="4" width="10.109375" customWidth="1"/>
    <col min="6" max="7" width="7.5546875" customWidth="1"/>
    <col min="8" max="8" width="7" customWidth="1"/>
    <col min="10" max="10" width="7.33203125" customWidth="1"/>
    <col min="11" max="11" width="8.6640625" customWidth="1"/>
  </cols>
  <sheetData>
    <row r="1" spans="1:14" ht="18" x14ac:dyDescent="0.35">
      <c r="A1" s="1"/>
      <c r="B1" s="15"/>
      <c r="C1" s="15" t="s">
        <v>33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8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52.2" x14ac:dyDescent="0.3">
      <c r="A4" s="16" t="s">
        <v>25</v>
      </c>
      <c r="B4" s="16" t="s">
        <v>26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18" x14ac:dyDescent="0.3">
      <c r="A5" s="28"/>
      <c r="B5" s="28" t="s">
        <v>34</v>
      </c>
      <c r="C5" s="23" t="s">
        <v>6</v>
      </c>
      <c r="D5" s="23">
        <v>115</v>
      </c>
      <c r="E5" s="23">
        <v>119</v>
      </c>
      <c r="F5" s="23"/>
      <c r="G5" s="23"/>
      <c r="H5" s="23"/>
      <c r="I5" s="5">
        <f>SUM(D5:H5)</f>
        <v>234</v>
      </c>
      <c r="J5" s="23"/>
      <c r="K5" s="23"/>
      <c r="L5" s="23"/>
      <c r="M5" s="5">
        <f>SUM(J5:L5)</f>
        <v>0</v>
      </c>
      <c r="N5" s="5">
        <f>I5+M5</f>
        <v>234</v>
      </c>
    </row>
    <row r="6" spans="1:14" ht="18" x14ac:dyDescent="0.3">
      <c r="A6" s="29"/>
      <c r="B6" s="29"/>
      <c r="C6" s="23" t="s">
        <v>5</v>
      </c>
      <c r="D6" s="2">
        <v>28</v>
      </c>
      <c r="E6" s="2">
        <v>26</v>
      </c>
      <c r="F6" s="2"/>
      <c r="G6" s="2"/>
      <c r="H6" s="2"/>
      <c r="I6" s="5">
        <f>SUM(D6:H6)</f>
        <v>54</v>
      </c>
      <c r="J6" s="23"/>
      <c r="K6" s="23"/>
      <c r="L6" s="23"/>
      <c r="M6" s="5">
        <f>SUM(J6:L6)</f>
        <v>0</v>
      </c>
      <c r="N6" s="5">
        <f>I6+M6</f>
        <v>54</v>
      </c>
    </row>
    <row r="7" spans="1:14" ht="18" x14ac:dyDescent="0.3">
      <c r="A7" s="29"/>
      <c r="B7" s="29"/>
      <c r="C7" s="23" t="s">
        <v>4</v>
      </c>
      <c r="D7" s="2">
        <v>53</v>
      </c>
      <c r="E7" s="2">
        <v>54</v>
      </c>
      <c r="F7" s="2"/>
      <c r="G7" s="2"/>
      <c r="H7" s="2"/>
      <c r="I7" s="5">
        <f>SUM(D7:H7)</f>
        <v>107</v>
      </c>
      <c r="J7" s="23"/>
      <c r="K7" s="23"/>
      <c r="L7" s="23"/>
      <c r="M7" s="5">
        <f>SUM(J7:L7)</f>
        <v>0</v>
      </c>
      <c r="N7" s="5">
        <f>I7+M7</f>
        <v>107</v>
      </c>
    </row>
    <row r="8" spans="1:14" ht="18" x14ac:dyDescent="0.3">
      <c r="A8" s="29"/>
      <c r="B8" s="29"/>
      <c r="C8" s="23" t="s">
        <v>3</v>
      </c>
      <c r="D8" s="2">
        <v>34</v>
      </c>
      <c r="E8" s="2">
        <v>39</v>
      </c>
      <c r="F8" s="2"/>
      <c r="G8" s="2"/>
      <c r="H8" s="2"/>
      <c r="I8" s="5">
        <f>SUM(D8:H8)</f>
        <v>73</v>
      </c>
      <c r="J8" s="2"/>
      <c r="K8" s="2"/>
      <c r="L8" s="2"/>
      <c r="M8" s="5">
        <f>SUM(J8:L8)</f>
        <v>0</v>
      </c>
      <c r="N8" s="5">
        <f>I8+M8</f>
        <v>73</v>
      </c>
    </row>
    <row r="9" spans="1:14" ht="18" x14ac:dyDescent="0.3">
      <c r="A9" s="29"/>
      <c r="B9" s="29"/>
      <c r="C9" s="23" t="s">
        <v>2</v>
      </c>
      <c r="D9" s="23"/>
      <c r="E9" s="23"/>
      <c r="F9" s="23"/>
      <c r="G9" s="23"/>
      <c r="H9" s="23"/>
      <c r="I9" s="5">
        <f>SUM(D9:H9)</f>
        <v>0</v>
      </c>
      <c r="J9" s="23"/>
      <c r="K9" s="23"/>
      <c r="L9" s="23"/>
      <c r="M9" s="5">
        <f>SUM(J9:L9)</f>
        <v>0</v>
      </c>
      <c r="N9" s="5">
        <f>I9+M9</f>
        <v>0</v>
      </c>
    </row>
    <row r="10" spans="1:14" ht="18" x14ac:dyDescent="0.3">
      <c r="A10" s="29"/>
      <c r="B10" s="29"/>
      <c r="C10" s="23" t="s">
        <v>1</v>
      </c>
      <c r="D10" s="6">
        <f>(D6+D7+D8)/D5</f>
        <v>1</v>
      </c>
      <c r="E10" s="6">
        <f t="shared" ref="E10:N10" si="0">(E6+E7+E8)/E5</f>
        <v>1</v>
      </c>
      <c r="F10" s="6" t="e">
        <f t="shared" si="0"/>
        <v>#DIV/0!</v>
      </c>
      <c r="G10" s="6" t="e">
        <f t="shared" si="0"/>
        <v>#DIV/0!</v>
      </c>
      <c r="H10" s="6" t="e">
        <f t="shared" si="0"/>
        <v>#DIV/0!</v>
      </c>
      <c r="I10" s="6">
        <f t="shared" si="0"/>
        <v>1</v>
      </c>
      <c r="J10" s="6" t="e">
        <f t="shared" si="0"/>
        <v>#DIV/0!</v>
      </c>
      <c r="K10" s="6" t="e">
        <f t="shared" si="0"/>
        <v>#DIV/0!</v>
      </c>
      <c r="L10" s="6" t="e">
        <f t="shared" si="0"/>
        <v>#DIV/0!</v>
      </c>
      <c r="M10" s="6" t="e">
        <f t="shared" si="0"/>
        <v>#DIV/0!</v>
      </c>
      <c r="N10" s="6">
        <f t="shared" si="0"/>
        <v>1</v>
      </c>
    </row>
    <row r="11" spans="1:14" ht="18" x14ac:dyDescent="0.3">
      <c r="A11" s="29"/>
      <c r="B11" s="29"/>
      <c r="C11" s="23" t="s">
        <v>0</v>
      </c>
      <c r="D11" s="6">
        <f>(D6+D7)/D5</f>
        <v>0.70434782608695656</v>
      </c>
      <c r="E11" s="6">
        <f t="shared" ref="E11:L11" si="1">(E6+E7)/E5</f>
        <v>0.67226890756302526</v>
      </c>
      <c r="F11" s="6" t="e">
        <f t="shared" si="1"/>
        <v>#DIV/0!</v>
      </c>
      <c r="G11" s="6" t="e">
        <f t="shared" si="1"/>
        <v>#DIV/0!</v>
      </c>
      <c r="H11" s="6" t="e">
        <f t="shared" si="1"/>
        <v>#DIV/0!</v>
      </c>
      <c r="I11" s="6">
        <f t="shared" si="1"/>
        <v>0.68803418803418803</v>
      </c>
      <c r="J11" s="6" t="e">
        <f t="shared" si="1"/>
        <v>#DIV/0!</v>
      </c>
      <c r="K11" s="6" t="e">
        <f t="shared" si="1"/>
        <v>#DIV/0!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54" x14ac:dyDescent="0.3">
      <c r="A12" s="30"/>
      <c r="B12" s="30"/>
      <c r="C12" s="23" t="s">
        <v>13</v>
      </c>
      <c r="D12" s="22">
        <v>20</v>
      </c>
      <c r="E12" s="22">
        <v>20</v>
      </c>
      <c r="F12" s="22"/>
      <c r="G12" s="22"/>
      <c r="H12" s="22"/>
      <c r="I12" s="13">
        <f>(D12+E12+F12+G12+H12)/5</f>
        <v>8</v>
      </c>
      <c r="J12" s="22"/>
      <c r="K12" s="22"/>
      <c r="L12" s="22"/>
      <c r="M12" s="13">
        <f>(J12+K12)/2</f>
        <v>0</v>
      </c>
      <c r="N12" s="13">
        <f>(I12+M12)/2</f>
        <v>4</v>
      </c>
    </row>
    <row r="13" spans="1:14" ht="36" x14ac:dyDescent="0.3">
      <c r="A13" s="30"/>
      <c r="B13" s="30"/>
      <c r="C13" s="23" t="s">
        <v>14</v>
      </c>
      <c r="D13" s="22">
        <v>13</v>
      </c>
      <c r="E13" s="22">
        <v>13</v>
      </c>
      <c r="F13" s="22"/>
      <c r="G13" s="22"/>
      <c r="H13" s="22"/>
      <c r="I13" s="13">
        <f>(D13+E13+F13+G13+H13)/5</f>
        <v>5.2</v>
      </c>
      <c r="J13" s="22"/>
      <c r="K13" s="22"/>
      <c r="L13" s="22"/>
      <c r="M13" s="13">
        <f>(J13+K13)/2</f>
        <v>0</v>
      </c>
      <c r="N13" s="13">
        <f>(I13+M13)/2</f>
        <v>2.6</v>
      </c>
    </row>
    <row r="14" spans="1:14" ht="54.6" thickBot="1" x14ac:dyDescent="0.35">
      <c r="A14" s="30"/>
      <c r="B14" s="31"/>
      <c r="C14" s="24" t="s">
        <v>15</v>
      </c>
      <c r="D14" s="14">
        <f>D13/D12</f>
        <v>0.65</v>
      </c>
      <c r="E14" s="14">
        <f t="shared" ref="E14:N14" si="2">E13/E12</f>
        <v>0.65</v>
      </c>
      <c r="F14" s="14" t="e">
        <f t="shared" si="2"/>
        <v>#DIV/0!</v>
      </c>
      <c r="G14" s="14" t="e">
        <f t="shared" si="2"/>
        <v>#DIV/0!</v>
      </c>
      <c r="H14" s="14" t="e">
        <f t="shared" si="2"/>
        <v>#DIV/0!</v>
      </c>
      <c r="I14" s="14">
        <f t="shared" si="2"/>
        <v>0.65</v>
      </c>
      <c r="J14" s="14" t="e">
        <f t="shared" si="2"/>
        <v>#DIV/0!</v>
      </c>
      <c r="K14" s="14" t="e">
        <f t="shared" si="2"/>
        <v>#DIV/0!</v>
      </c>
      <c r="L14" s="14" t="e">
        <f t="shared" si="2"/>
        <v>#DIV/0!</v>
      </c>
      <c r="M14" s="14" t="e">
        <f t="shared" si="2"/>
        <v>#DIV/0!</v>
      </c>
      <c r="N14" s="14">
        <f t="shared" si="2"/>
        <v>0.65</v>
      </c>
    </row>
    <row r="15" spans="1:14" ht="52.2" x14ac:dyDescent="0.3">
      <c r="A15" s="19" t="s">
        <v>25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18" x14ac:dyDescent="0.3">
      <c r="A16" s="25"/>
      <c r="B16" s="25" t="s">
        <v>35</v>
      </c>
      <c r="C16" s="23" t="s">
        <v>6</v>
      </c>
      <c r="D16" s="23"/>
      <c r="E16" s="23"/>
      <c r="F16" s="23">
        <v>86</v>
      </c>
      <c r="G16" s="23">
        <v>78</v>
      </c>
      <c r="H16" s="23">
        <v>75</v>
      </c>
      <c r="I16" s="5">
        <f>SUM(D16:H16)</f>
        <v>239</v>
      </c>
      <c r="J16" s="23">
        <v>55</v>
      </c>
      <c r="K16" s="23">
        <v>25</v>
      </c>
      <c r="L16" s="23"/>
      <c r="M16" s="5">
        <f>SUM(J16:L16)</f>
        <v>80</v>
      </c>
      <c r="N16" s="5">
        <f>I16+M16</f>
        <v>319</v>
      </c>
    </row>
    <row r="17" spans="1:14" ht="18" x14ac:dyDescent="0.3">
      <c r="A17" s="25"/>
      <c r="B17" s="25"/>
      <c r="C17" s="23" t="s">
        <v>5</v>
      </c>
      <c r="D17" s="2"/>
      <c r="E17" s="2"/>
      <c r="F17" s="2">
        <v>18</v>
      </c>
      <c r="G17" s="2">
        <v>20</v>
      </c>
      <c r="H17" s="2">
        <v>19</v>
      </c>
      <c r="I17" s="5">
        <f>SUM(D17:H17)</f>
        <v>57</v>
      </c>
      <c r="J17" s="23">
        <v>16</v>
      </c>
      <c r="K17" s="23">
        <v>8</v>
      </c>
      <c r="L17" s="23"/>
      <c r="M17" s="5">
        <f>SUM(J17:L17)</f>
        <v>24</v>
      </c>
      <c r="N17" s="5">
        <f>I17+M17</f>
        <v>81</v>
      </c>
    </row>
    <row r="18" spans="1:14" ht="18" x14ac:dyDescent="0.3">
      <c r="A18" s="25"/>
      <c r="B18" s="25"/>
      <c r="C18" s="23" t="s">
        <v>4</v>
      </c>
      <c r="D18" s="2"/>
      <c r="E18" s="2"/>
      <c r="F18" s="2">
        <v>28</v>
      </c>
      <c r="G18" s="2">
        <v>30</v>
      </c>
      <c r="H18" s="2">
        <v>29</v>
      </c>
      <c r="I18" s="5">
        <f>SUM(D18:H18)</f>
        <v>87</v>
      </c>
      <c r="J18" s="23">
        <v>22</v>
      </c>
      <c r="K18" s="23">
        <v>5</v>
      </c>
      <c r="L18" s="23"/>
      <c r="M18" s="5">
        <f>SUM(J18:L18)</f>
        <v>27</v>
      </c>
      <c r="N18" s="5">
        <f>I18+M18</f>
        <v>114</v>
      </c>
    </row>
    <row r="19" spans="1:14" ht="18" x14ac:dyDescent="0.3">
      <c r="A19" s="25"/>
      <c r="B19" s="25"/>
      <c r="C19" s="23" t="s">
        <v>3</v>
      </c>
      <c r="D19" s="2"/>
      <c r="E19" s="2"/>
      <c r="F19" s="2">
        <v>40</v>
      </c>
      <c r="G19" s="2">
        <v>28</v>
      </c>
      <c r="H19" s="2">
        <v>27</v>
      </c>
      <c r="I19" s="5">
        <f>SUM(D19:H19)</f>
        <v>95</v>
      </c>
      <c r="J19" s="2">
        <v>17</v>
      </c>
      <c r="K19" s="2">
        <v>10</v>
      </c>
      <c r="L19" s="2"/>
      <c r="M19" s="5">
        <f>SUM(J19:L19)</f>
        <v>27</v>
      </c>
      <c r="N19" s="5">
        <f>I19+M19</f>
        <v>122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/>
      <c r="H20" s="23"/>
      <c r="I20" s="5">
        <f>SUM(D20:H20)</f>
        <v>0</v>
      </c>
      <c r="J20" s="23"/>
      <c r="K20" s="23">
        <v>2</v>
      </c>
      <c r="L20" s="23"/>
      <c r="M20" s="5">
        <f>SUM(J20:L20)</f>
        <v>2</v>
      </c>
      <c r="N20" s="5">
        <f>I20+M20</f>
        <v>2</v>
      </c>
    </row>
    <row r="21" spans="1:14" ht="18" x14ac:dyDescent="0.3">
      <c r="A21" s="25"/>
      <c r="B21" s="25"/>
      <c r="C21" s="23" t="s">
        <v>1</v>
      </c>
      <c r="D21" s="6" t="e">
        <f>(D17+D18+D19)/D16</f>
        <v>#DIV/0!</v>
      </c>
      <c r="E21" s="6" t="e">
        <f t="shared" ref="E21:N21" si="3">(E17+E18+E19)/E16</f>
        <v>#DIV/0!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1</v>
      </c>
      <c r="J21" s="6">
        <f>(J17+J18+J19)/J16</f>
        <v>1</v>
      </c>
      <c r="K21" s="6">
        <f>(K17+K18+K19)/K16</f>
        <v>0.92</v>
      </c>
      <c r="L21" s="6" t="e">
        <f t="shared" si="3"/>
        <v>#DIV/0!</v>
      </c>
      <c r="M21" s="6">
        <f t="shared" si="3"/>
        <v>0.97499999999999998</v>
      </c>
      <c r="N21" s="6">
        <f t="shared" si="3"/>
        <v>0.99373040752351094</v>
      </c>
    </row>
    <row r="22" spans="1:14" ht="18" x14ac:dyDescent="0.3">
      <c r="A22" s="25"/>
      <c r="B22" s="25"/>
      <c r="C22" s="23" t="s">
        <v>0</v>
      </c>
      <c r="D22" s="6" t="e">
        <f>(D17+D18)/D16</f>
        <v>#DIV/0!</v>
      </c>
      <c r="E22" s="6" t="e">
        <f t="shared" ref="E22:L22" si="4">(E17+E18)/E16</f>
        <v>#DIV/0!</v>
      </c>
      <c r="F22" s="6">
        <f t="shared" si="4"/>
        <v>0.53488372093023251</v>
      </c>
      <c r="G22" s="6">
        <f t="shared" si="4"/>
        <v>0.64102564102564108</v>
      </c>
      <c r="H22" s="6">
        <f t="shared" si="4"/>
        <v>0.64</v>
      </c>
      <c r="I22" s="6">
        <f t="shared" si="4"/>
        <v>0.60251046025104604</v>
      </c>
      <c r="J22" s="6">
        <f t="shared" si="4"/>
        <v>0.69090909090909092</v>
      </c>
      <c r="K22" s="6">
        <f t="shared" si="4"/>
        <v>0.52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54" x14ac:dyDescent="0.3">
      <c r="A23" s="25"/>
      <c r="B23" s="25"/>
      <c r="C23" s="23" t="s">
        <v>13</v>
      </c>
      <c r="D23" s="22"/>
      <c r="E23" s="22"/>
      <c r="F23" s="22">
        <v>30</v>
      </c>
      <c r="G23" s="22">
        <v>27</v>
      </c>
      <c r="H23" s="22">
        <v>20</v>
      </c>
      <c r="I23" s="13">
        <f>(D23+E23+F23+G23+H23)/5</f>
        <v>15.4</v>
      </c>
      <c r="J23" s="22">
        <v>30</v>
      </c>
      <c r="K23" s="22">
        <v>25</v>
      </c>
      <c r="L23" s="22"/>
      <c r="M23" s="13">
        <f>(J23+K23)/2</f>
        <v>27.5</v>
      </c>
      <c r="N23" s="13">
        <f>(I23+M23)/2</f>
        <v>21.45</v>
      </c>
    </row>
    <row r="24" spans="1:14" ht="36" x14ac:dyDescent="0.3">
      <c r="A24" s="25"/>
      <c r="B24" s="25"/>
      <c r="C24" s="23" t="s">
        <v>14</v>
      </c>
      <c r="D24" s="22"/>
      <c r="E24" s="22"/>
      <c r="F24" s="22">
        <v>19</v>
      </c>
      <c r="G24" s="22">
        <v>16</v>
      </c>
      <c r="H24" s="22">
        <v>12</v>
      </c>
      <c r="I24" s="13">
        <f>(D24+E24+F24+G24+H24)/5</f>
        <v>9.4</v>
      </c>
      <c r="J24" s="22">
        <v>18</v>
      </c>
      <c r="K24" s="22">
        <v>17</v>
      </c>
      <c r="L24" s="22"/>
      <c r="M24" s="13">
        <f>(J24+K24)/2</f>
        <v>17.5</v>
      </c>
      <c r="N24" s="13">
        <f>(I24+M24)/2</f>
        <v>13.45</v>
      </c>
    </row>
    <row r="25" spans="1:14" ht="54" x14ac:dyDescent="0.3">
      <c r="A25" s="25"/>
      <c r="B25" s="25"/>
      <c r="C25" s="23" t="s">
        <v>15</v>
      </c>
      <c r="D25" s="7" t="e">
        <f>D24/D23</f>
        <v>#DIV/0!</v>
      </c>
      <c r="E25" s="7" t="e">
        <f t="shared" ref="E25:N25" si="5">E24/E23</f>
        <v>#DIV/0!</v>
      </c>
      <c r="F25" s="7">
        <f t="shared" si="5"/>
        <v>0.6333333333333333</v>
      </c>
      <c r="G25" s="7">
        <f t="shared" si="5"/>
        <v>0.59259259259259256</v>
      </c>
      <c r="H25" s="7">
        <f t="shared" si="5"/>
        <v>0.6</v>
      </c>
      <c r="I25" s="7">
        <f t="shared" si="5"/>
        <v>0.61038961038961037</v>
      </c>
      <c r="J25" s="7">
        <f t="shared" si="5"/>
        <v>0.6</v>
      </c>
      <c r="K25" s="7">
        <f t="shared" si="5"/>
        <v>0.68</v>
      </c>
      <c r="L25" s="7" t="e">
        <f t="shared" si="5"/>
        <v>#DIV/0!</v>
      </c>
      <c r="M25" s="7">
        <f t="shared" si="5"/>
        <v>0.63636363636363635</v>
      </c>
      <c r="N25" s="7">
        <f t="shared" si="5"/>
        <v>0.62703962703962701</v>
      </c>
    </row>
    <row r="27" spans="1:14" x14ac:dyDescent="0.3">
      <c r="D27" t="s">
        <v>45</v>
      </c>
    </row>
  </sheetData>
  <mergeCells count="5">
    <mergeCell ref="A2:M2"/>
    <mergeCell ref="A5:A14"/>
    <mergeCell ref="B5:B14"/>
    <mergeCell ref="A16:A25"/>
    <mergeCell ref="B16:B25"/>
  </mergeCells>
  <conditionalFormatting sqref="J16:L16 D14:H16 J5:L5 D3:H5">
    <cfRule type="cellIs" dxfId="4" priority="2" stopIfTrue="1" operator="equal">
      <formula>0</formula>
    </cfRule>
  </conditionalFormatting>
  <conditionalFormatting sqref="J19:L19 D17:H19 J8:L8 D6:H8">
    <cfRule type="cellIs" dxfId="3" priority="1" stopIfTrue="1" operator="equal">
      <formula>0</formula>
    </cfRule>
  </conditionalFormatting>
  <pageMargins left="0.7" right="0.7" top="0.75" bottom="0.75" header="0.3" footer="0.3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5" workbookViewId="0">
      <selection activeCell="K24" sqref="K24"/>
    </sheetView>
  </sheetViews>
  <sheetFormatPr defaultRowHeight="14.4" x14ac:dyDescent="0.3"/>
  <cols>
    <col min="1" max="1" width="7.88671875" customWidth="1"/>
    <col min="2" max="2" width="8.109375" customWidth="1"/>
    <col min="3" max="3" width="11.6640625" customWidth="1"/>
  </cols>
  <sheetData>
    <row r="1" spans="1:14" ht="18" x14ac:dyDescent="0.35">
      <c r="A1" s="1"/>
      <c r="B1" s="15"/>
      <c r="C1" s="15" t="s">
        <v>36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8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7" x14ac:dyDescent="0.3">
      <c r="A4" s="16" t="s">
        <v>25</v>
      </c>
      <c r="B4" s="16" t="s">
        <v>26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18" x14ac:dyDescent="0.3">
      <c r="A5" s="28"/>
      <c r="B5" s="28" t="s">
        <v>38</v>
      </c>
      <c r="C5" s="23" t="s">
        <v>6</v>
      </c>
      <c r="D5" s="23"/>
      <c r="E5" s="23"/>
      <c r="F5" s="23">
        <v>86</v>
      </c>
      <c r="G5" s="23">
        <v>78</v>
      </c>
      <c r="H5" s="23">
        <v>75</v>
      </c>
      <c r="I5" s="5">
        <f>SUM(D5:H5)</f>
        <v>239</v>
      </c>
      <c r="J5" s="23">
        <v>55</v>
      </c>
      <c r="K5" s="23">
        <v>25</v>
      </c>
      <c r="L5" s="23"/>
      <c r="M5" s="5">
        <f>SUM(J5:L5)</f>
        <v>80</v>
      </c>
      <c r="N5" s="5">
        <f>I5+M5</f>
        <v>319</v>
      </c>
    </row>
    <row r="6" spans="1:14" ht="18" x14ac:dyDescent="0.3">
      <c r="A6" s="29"/>
      <c r="B6" s="29"/>
      <c r="C6" s="23" t="s">
        <v>5</v>
      </c>
      <c r="D6" s="2"/>
      <c r="E6" s="2"/>
      <c r="F6" s="2">
        <v>22</v>
      </c>
      <c r="G6" s="2">
        <v>21</v>
      </c>
      <c r="H6" s="2">
        <v>25</v>
      </c>
      <c r="I6" s="5">
        <f>SUM(D6:H6)</f>
        <v>68</v>
      </c>
      <c r="J6" s="23">
        <v>17</v>
      </c>
      <c r="K6" s="23">
        <v>8</v>
      </c>
      <c r="L6" s="23"/>
      <c r="M6" s="5">
        <f>SUM(J6:L6)</f>
        <v>25</v>
      </c>
      <c r="N6" s="5">
        <f>I6+M6</f>
        <v>93</v>
      </c>
    </row>
    <row r="7" spans="1:14" ht="18" x14ac:dyDescent="0.3">
      <c r="A7" s="29"/>
      <c r="B7" s="29"/>
      <c r="C7" s="23" t="s">
        <v>4</v>
      </c>
      <c r="D7" s="2"/>
      <c r="E7" s="2"/>
      <c r="F7" s="2">
        <v>29</v>
      </c>
      <c r="G7" s="2">
        <v>30</v>
      </c>
      <c r="H7" s="2">
        <v>32</v>
      </c>
      <c r="I7" s="5">
        <f>SUM(D7:H7)</f>
        <v>91</v>
      </c>
      <c r="J7" s="23">
        <v>18</v>
      </c>
      <c r="K7" s="23">
        <v>7</v>
      </c>
      <c r="L7" s="23"/>
      <c r="M7" s="5">
        <f>SUM(J7:L7)</f>
        <v>25</v>
      </c>
      <c r="N7" s="5">
        <f>I7+M7</f>
        <v>116</v>
      </c>
    </row>
    <row r="8" spans="1:14" ht="18" x14ac:dyDescent="0.3">
      <c r="A8" s="29"/>
      <c r="B8" s="29"/>
      <c r="C8" s="23" t="s">
        <v>3</v>
      </c>
      <c r="D8" s="2"/>
      <c r="E8" s="2"/>
      <c r="F8" s="2">
        <v>35</v>
      </c>
      <c r="G8" s="2">
        <v>27</v>
      </c>
      <c r="H8" s="2">
        <v>18</v>
      </c>
      <c r="I8" s="5">
        <f>SUM(D8:H8)</f>
        <v>80</v>
      </c>
      <c r="J8" s="2">
        <v>20</v>
      </c>
      <c r="K8" s="2">
        <v>10</v>
      </c>
      <c r="L8" s="2"/>
      <c r="M8" s="5">
        <f>SUM(J8:L8)</f>
        <v>30</v>
      </c>
      <c r="N8" s="5">
        <f>I8+M8</f>
        <v>110</v>
      </c>
    </row>
    <row r="9" spans="1:14" ht="18" x14ac:dyDescent="0.3">
      <c r="A9" s="29"/>
      <c r="B9" s="29"/>
      <c r="C9" s="23" t="s">
        <v>2</v>
      </c>
      <c r="D9" s="23"/>
      <c r="E9" s="23"/>
      <c r="F9" s="23"/>
      <c r="G9" s="23"/>
      <c r="H9" s="23"/>
      <c r="I9" s="5">
        <f>SUM(D9:H9)</f>
        <v>0</v>
      </c>
      <c r="J9" s="23"/>
      <c r="K9" s="23"/>
      <c r="L9" s="23"/>
      <c r="M9" s="5">
        <f>SUM(J9:L9)</f>
        <v>0</v>
      </c>
      <c r="N9" s="5">
        <f>I9+M9</f>
        <v>0</v>
      </c>
    </row>
    <row r="10" spans="1:14" ht="36" x14ac:dyDescent="0.3">
      <c r="A10" s="29"/>
      <c r="B10" s="29"/>
      <c r="C10" s="23" t="s">
        <v>1</v>
      </c>
      <c r="D10" s="6" t="e">
        <f>(D6+D7+D8)/D5</f>
        <v>#DIV/0!</v>
      </c>
      <c r="E10" s="6" t="e">
        <f t="shared" ref="E10:N10" si="0">(E6+E7+E8)/E5</f>
        <v>#DIV/0!</v>
      </c>
      <c r="F10" s="6">
        <f t="shared" si="0"/>
        <v>1</v>
      </c>
      <c r="G10" s="6">
        <f t="shared" si="0"/>
        <v>1</v>
      </c>
      <c r="H10" s="6">
        <f t="shared" si="0"/>
        <v>1</v>
      </c>
      <c r="I10" s="6">
        <f t="shared" si="0"/>
        <v>1</v>
      </c>
      <c r="J10" s="6">
        <f t="shared" si="0"/>
        <v>1</v>
      </c>
      <c r="K10" s="6">
        <f t="shared" si="0"/>
        <v>1</v>
      </c>
      <c r="L10" s="6" t="e">
        <f t="shared" si="0"/>
        <v>#DIV/0!</v>
      </c>
      <c r="M10" s="6">
        <f t="shared" si="0"/>
        <v>1</v>
      </c>
      <c r="N10" s="6">
        <f t="shared" si="0"/>
        <v>1</v>
      </c>
    </row>
    <row r="11" spans="1:14" ht="36" x14ac:dyDescent="0.3">
      <c r="A11" s="29"/>
      <c r="B11" s="29"/>
      <c r="C11" s="23" t="s">
        <v>0</v>
      </c>
      <c r="D11" s="6" t="e">
        <f>(D6+D7)/D5</f>
        <v>#DIV/0!</v>
      </c>
      <c r="E11" s="6" t="e">
        <f t="shared" ref="E11:L11" si="1">(E6+E7)/E5</f>
        <v>#DIV/0!</v>
      </c>
      <c r="F11" s="6">
        <f t="shared" si="1"/>
        <v>0.59302325581395354</v>
      </c>
      <c r="G11" s="6">
        <f t="shared" si="1"/>
        <v>0.65384615384615385</v>
      </c>
      <c r="H11" s="6">
        <f t="shared" si="1"/>
        <v>0.76</v>
      </c>
      <c r="I11" s="6">
        <f t="shared" si="1"/>
        <v>0.66527196652719667</v>
      </c>
      <c r="J11" s="6">
        <f t="shared" si="1"/>
        <v>0.63636363636363635</v>
      </c>
      <c r="K11" s="6">
        <f t="shared" si="1"/>
        <v>0.6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54" x14ac:dyDescent="0.3">
      <c r="A12" s="30"/>
      <c r="B12" s="30"/>
      <c r="C12" s="23" t="s">
        <v>13</v>
      </c>
      <c r="D12" s="22"/>
      <c r="E12" s="22"/>
      <c r="F12" s="22">
        <v>20</v>
      </c>
      <c r="G12" s="22">
        <v>20</v>
      </c>
      <c r="H12" s="22">
        <v>20</v>
      </c>
      <c r="I12" s="13">
        <f>(D12+E12+F12+G12+H12)/5</f>
        <v>12</v>
      </c>
      <c r="J12" s="22">
        <v>20</v>
      </c>
      <c r="K12" s="22">
        <v>20</v>
      </c>
      <c r="L12" s="22"/>
      <c r="M12" s="13">
        <f>(J12+K12)/2</f>
        <v>20</v>
      </c>
      <c r="N12" s="13">
        <f>(I12+M12)/2</f>
        <v>16</v>
      </c>
    </row>
    <row r="13" spans="1:14" ht="42.75" customHeight="1" x14ac:dyDescent="0.3">
      <c r="A13" s="30"/>
      <c r="B13" s="30"/>
      <c r="C13" s="23" t="s">
        <v>14</v>
      </c>
      <c r="D13" s="22"/>
      <c r="E13" s="22"/>
      <c r="F13" s="22">
        <v>12</v>
      </c>
      <c r="G13" s="22">
        <v>12</v>
      </c>
      <c r="H13" s="22">
        <v>12</v>
      </c>
      <c r="I13" s="13">
        <f>(D13+E13+F13+G13+H13)/5</f>
        <v>7.2</v>
      </c>
      <c r="J13" s="22">
        <v>13</v>
      </c>
      <c r="K13" s="22">
        <v>13</v>
      </c>
      <c r="L13" s="22"/>
      <c r="M13" s="13">
        <f>(J13+K13)/2</f>
        <v>13</v>
      </c>
      <c r="N13" s="13">
        <f>(I13+M13)/2</f>
        <v>10.1</v>
      </c>
    </row>
    <row r="14" spans="1:14" ht="45" customHeight="1" thickBot="1" x14ac:dyDescent="0.35">
      <c r="A14" s="30"/>
      <c r="B14" s="31"/>
      <c r="C14" s="24" t="s">
        <v>15</v>
      </c>
      <c r="D14" s="14" t="e">
        <f>D13/D12</f>
        <v>#DIV/0!</v>
      </c>
      <c r="E14" s="14" t="e">
        <f t="shared" ref="E14:N14" si="2">E13/E12</f>
        <v>#DIV/0!</v>
      </c>
      <c r="F14" s="14">
        <f t="shared" si="2"/>
        <v>0.6</v>
      </c>
      <c r="G14" s="14">
        <f t="shared" si="2"/>
        <v>0.6</v>
      </c>
      <c r="H14" s="14">
        <f t="shared" si="2"/>
        <v>0.6</v>
      </c>
      <c r="I14" s="14">
        <f t="shared" si="2"/>
        <v>0.6</v>
      </c>
      <c r="J14" s="14">
        <f t="shared" si="2"/>
        <v>0.65</v>
      </c>
      <c r="K14" s="14">
        <f t="shared" si="2"/>
        <v>0.65</v>
      </c>
      <c r="L14" s="14" t="e">
        <f t="shared" si="2"/>
        <v>#DIV/0!</v>
      </c>
      <c r="M14" s="14">
        <f t="shared" si="2"/>
        <v>0.65</v>
      </c>
      <c r="N14" s="14">
        <f t="shared" si="2"/>
        <v>0.63124999999999998</v>
      </c>
    </row>
    <row r="15" spans="1:14" ht="52.2" x14ac:dyDescent="0.3">
      <c r="A15" s="19" t="s">
        <v>25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18" x14ac:dyDescent="0.3">
      <c r="A16" s="25"/>
      <c r="B16" s="25" t="s">
        <v>39</v>
      </c>
      <c r="C16" s="23" t="s">
        <v>6</v>
      </c>
      <c r="D16" s="23"/>
      <c r="E16" s="23"/>
      <c r="F16" s="23">
        <v>86</v>
      </c>
      <c r="G16" s="23">
        <v>78</v>
      </c>
      <c r="H16" s="23">
        <v>75</v>
      </c>
      <c r="I16" s="5">
        <f>SUM(D16:H16)</f>
        <v>239</v>
      </c>
      <c r="J16" s="23">
        <v>55</v>
      </c>
      <c r="K16" s="23"/>
      <c r="L16" s="23"/>
      <c r="M16" s="5">
        <f>SUM(J16:L16)</f>
        <v>55</v>
      </c>
      <c r="N16" s="5">
        <f>I16+M16</f>
        <v>294</v>
      </c>
    </row>
    <row r="17" spans="1:14" ht="18" x14ac:dyDescent="0.3">
      <c r="A17" s="25"/>
      <c r="B17" s="25"/>
      <c r="C17" s="23" t="s">
        <v>5</v>
      </c>
      <c r="D17" s="2"/>
      <c r="E17" s="2"/>
      <c r="F17" s="2">
        <v>19</v>
      </c>
      <c r="G17" s="2">
        <v>20</v>
      </c>
      <c r="H17" s="2">
        <v>18</v>
      </c>
      <c r="I17" s="5">
        <f>SUM(D17:H17)</f>
        <v>57</v>
      </c>
      <c r="J17" s="23">
        <v>19</v>
      </c>
      <c r="K17" s="23"/>
      <c r="L17" s="23"/>
      <c r="M17" s="5">
        <f>SUM(J17:L17)</f>
        <v>19</v>
      </c>
      <c r="N17" s="5">
        <f>I17+M17</f>
        <v>76</v>
      </c>
    </row>
    <row r="18" spans="1:14" ht="18" x14ac:dyDescent="0.3">
      <c r="A18" s="25"/>
      <c r="B18" s="25"/>
      <c r="C18" s="23" t="s">
        <v>4</v>
      </c>
      <c r="D18" s="2"/>
      <c r="E18" s="2"/>
      <c r="F18" s="2">
        <v>25</v>
      </c>
      <c r="G18" s="2">
        <v>26</v>
      </c>
      <c r="H18" s="2">
        <v>24</v>
      </c>
      <c r="I18" s="5">
        <f>SUM(D18:H18)</f>
        <v>75</v>
      </c>
      <c r="J18" s="23">
        <v>17</v>
      </c>
      <c r="K18" s="23"/>
      <c r="L18" s="23"/>
      <c r="M18" s="5">
        <f>SUM(J18:L18)</f>
        <v>17</v>
      </c>
      <c r="N18" s="5">
        <f>I18+M18</f>
        <v>92</v>
      </c>
    </row>
    <row r="19" spans="1:14" ht="18" x14ac:dyDescent="0.3">
      <c r="A19" s="25"/>
      <c r="B19" s="25"/>
      <c r="C19" s="23" t="s">
        <v>3</v>
      </c>
      <c r="D19" s="2"/>
      <c r="E19" s="2"/>
      <c r="F19" s="2">
        <v>42</v>
      </c>
      <c r="G19" s="2">
        <v>32</v>
      </c>
      <c r="H19" s="2">
        <v>33</v>
      </c>
      <c r="I19" s="5">
        <f>SUM(D19:H19)</f>
        <v>107</v>
      </c>
      <c r="J19" s="2">
        <v>19</v>
      </c>
      <c r="K19" s="2"/>
      <c r="L19" s="2"/>
      <c r="M19" s="5">
        <f>SUM(J19:L19)</f>
        <v>19</v>
      </c>
      <c r="N19" s="5">
        <f>I19+M19</f>
        <v>126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/>
      <c r="H20" s="23"/>
      <c r="I20" s="5">
        <f>SUM(D20:H20)</f>
        <v>0</v>
      </c>
      <c r="J20" s="23"/>
      <c r="K20" s="23"/>
      <c r="L20" s="23"/>
      <c r="M20" s="5">
        <f>SUM(J20:L20)</f>
        <v>0</v>
      </c>
      <c r="N20" s="5">
        <f>I20+M20</f>
        <v>0</v>
      </c>
    </row>
    <row r="21" spans="1:14" ht="36" x14ac:dyDescent="0.3">
      <c r="A21" s="25"/>
      <c r="B21" s="25"/>
      <c r="C21" s="23" t="s">
        <v>1</v>
      </c>
      <c r="D21" s="6" t="e">
        <f>(D17+D18+D19)/D16</f>
        <v>#DIV/0!</v>
      </c>
      <c r="E21" s="6" t="e">
        <f t="shared" ref="E21:N21" si="3">(E17+E18+E19)/E16</f>
        <v>#DIV/0!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1</v>
      </c>
      <c r="J21" s="6">
        <f>(J17+J18+J19)/J16</f>
        <v>1</v>
      </c>
      <c r="K21" s="6" t="e">
        <f>(K17+K18+K19)/K16</f>
        <v>#DIV/0!</v>
      </c>
      <c r="L21" s="6" t="e">
        <f t="shared" si="3"/>
        <v>#DIV/0!</v>
      </c>
      <c r="M21" s="6">
        <f t="shared" si="3"/>
        <v>1</v>
      </c>
      <c r="N21" s="6">
        <f t="shared" si="3"/>
        <v>1</v>
      </c>
    </row>
    <row r="22" spans="1:14" ht="36" x14ac:dyDescent="0.3">
      <c r="A22" s="25"/>
      <c r="B22" s="25"/>
      <c r="C22" s="23" t="s">
        <v>0</v>
      </c>
      <c r="D22" s="6" t="e">
        <f>(D17+D18)/D16</f>
        <v>#DIV/0!</v>
      </c>
      <c r="E22" s="6" t="e">
        <f t="shared" ref="E22:L22" si="4">(E17+E18)/E16</f>
        <v>#DIV/0!</v>
      </c>
      <c r="F22" s="6">
        <f t="shared" si="4"/>
        <v>0.51162790697674421</v>
      </c>
      <c r="G22" s="6">
        <f t="shared" si="4"/>
        <v>0.58974358974358976</v>
      </c>
      <c r="H22" s="6">
        <f t="shared" si="4"/>
        <v>0.56000000000000005</v>
      </c>
      <c r="I22" s="6">
        <f t="shared" si="4"/>
        <v>0.55230125523012552</v>
      </c>
      <c r="J22" s="6">
        <f t="shared" si="4"/>
        <v>0.65454545454545454</v>
      </c>
      <c r="K22" s="6" t="e">
        <f t="shared" si="4"/>
        <v>#DIV/0!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27" customHeight="1" x14ac:dyDescent="0.3">
      <c r="A23" s="25"/>
      <c r="B23" s="25"/>
      <c r="C23" s="23" t="s">
        <v>13</v>
      </c>
      <c r="D23" s="22"/>
      <c r="E23" s="22"/>
      <c r="F23" s="22">
        <v>25</v>
      </c>
      <c r="G23" s="22">
        <v>30</v>
      </c>
      <c r="H23" s="22">
        <v>30</v>
      </c>
      <c r="I23" s="13">
        <f>(D23+E23+F23+G23+H23)/5</f>
        <v>17</v>
      </c>
      <c r="J23" s="22">
        <v>30</v>
      </c>
      <c r="K23" s="22"/>
      <c r="L23" s="22"/>
      <c r="M23" s="13">
        <f>(J23+K23)/2</f>
        <v>15</v>
      </c>
      <c r="N23" s="13">
        <f>(I23+M23)/2</f>
        <v>16</v>
      </c>
    </row>
    <row r="24" spans="1:14" ht="33" customHeight="1" x14ac:dyDescent="0.3">
      <c r="A24" s="25"/>
      <c r="B24" s="25"/>
      <c r="C24" s="23" t="s">
        <v>14</v>
      </c>
      <c r="D24" s="22"/>
      <c r="E24" s="22"/>
      <c r="F24" s="22">
        <v>17</v>
      </c>
      <c r="G24" s="22">
        <v>18</v>
      </c>
      <c r="H24" s="22">
        <v>18</v>
      </c>
      <c r="I24" s="13">
        <f>(D24+E24+F24+G24+H24)/5</f>
        <v>10.6</v>
      </c>
      <c r="J24" s="22">
        <v>18</v>
      </c>
      <c r="K24" s="22"/>
      <c r="L24" s="22"/>
      <c r="M24" s="13">
        <f>(J24+K24)/2</f>
        <v>9</v>
      </c>
      <c r="N24" s="13">
        <f>(I24+M24)/2</f>
        <v>9.8000000000000007</v>
      </c>
    </row>
    <row r="25" spans="1:14" ht="36.75" customHeight="1" x14ac:dyDescent="0.3">
      <c r="A25" s="25"/>
      <c r="B25" s="25"/>
      <c r="C25" s="23" t="s">
        <v>15</v>
      </c>
      <c r="D25" s="7" t="e">
        <f>D24/D23</f>
        <v>#DIV/0!</v>
      </c>
      <c r="E25" s="7" t="e">
        <f t="shared" ref="E25:N25" si="5">E24/E23</f>
        <v>#DIV/0!</v>
      </c>
      <c r="F25" s="7">
        <f t="shared" si="5"/>
        <v>0.68</v>
      </c>
      <c r="G25" s="7">
        <f t="shared" si="5"/>
        <v>0.6</v>
      </c>
      <c r="H25" s="7">
        <f t="shared" si="5"/>
        <v>0.6</v>
      </c>
      <c r="I25" s="7">
        <f t="shared" si="5"/>
        <v>0.62352941176470589</v>
      </c>
      <c r="J25" s="7">
        <f t="shared" si="5"/>
        <v>0.6</v>
      </c>
      <c r="K25" s="7" t="e">
        <f t="shared" si="5"/>
        <v>#DIV/0!</v>
      </c>
      <c r="L25" s="7" t="e">
        <f t="shared" si="5"/>
        <v>#DIV/0!</v>
      </c>
      <c r="M25" s="7">
        <f t="shared" si="5"/>
        <v>0.6</v>
      </c>
      <c r="N25" s="7">
        <f t="shared" si="5"/>
        <v>0.61250000000000004</v>
      </c>
    </row>
    <row r="27" spans="1:14" x14ac:dyDescent="0.3">
      <c r="D27" t="s">
        <v>46</v>
      </c>
    </row>
  </sheetData>
  <mergeCells count="5">
    <mergeCell ref="A2:M2"/>
    <mergeCell ref="A5:A14"/>
    <mergeCell ref="B5:B14"/>
    <mergeCell ref="A16:A25"/>
    <mergeCell ref="B16:B25"/>
  </mergeCells>
  <conditionalFormatting sqref="J16:L16 J5:L5 J19:L19 D14:H19 J8:L8 D3:H8">
    <cfRule type="cellIs" dxfId="2" priority="2" stopIfTrue="1" operator="equal">
      <formula>0</formula>
    </cfRule>
  </conditionalFormatting>
  <pageMargins left="0.7" right="0.7" top="0.75" bottom="0.75" header="0.3" footer="0.3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8" workbookViewId="0">
      <selection activeCell="L19" sqref="L19"/>
    </sheetView>
  </sheetViews>
  <sheetFormatPr defaultRowHeight="14.4" x14ac:dyDescent="0.3"/>
  <cols>
    <col min="1" max="1" width="15.5546875" customWidth="1"/>
    <col min="2" max="2" width="16.33203125" customWidth="1"/>
    <col min="3" max="3" width="11.88671875" customWidth="1"/>
  </cols>
  <sheetData>
    <row r="1" spans="1:14" ht="18" x14ac:dyDescent="0.35">
      <c r="A1" s="1"/>
      <c r="B1" s="15"/>
      <c r="C1" s="15" t="s">
        <v>37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8" x14ac:dyDescent="0.3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</row>
    <row r="3" spans="1:14" ht="18" x14ac:dyDescent="0.35">
      <c r="A3" s="1"/>
      <c r="B3" s="1"/>
      <c r="C3" s="1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52.2" x14ac:dyDescent="0.3">
      <c r="A4" s="16" t="s">
        <v>25</v>
      </c>
      <c r="B4" s="16" t="s">
        <v>26</v>
      </c>
      <c r="C4" s="16" t="s">
        <v>7</v>
      </c>
      <c r="D4" s="17">
        <v>5</v>
      </c>
      <c r="E4" s="16">
        <v>6</v>
      </c>
      <c r="F4" s="16">
        <v>7</v>
      </c>
      <c r="G4" s="16">
        <v>8</v>
      </c>
      <c r="H4" s="16">
        <v>9</v>
      </c>
      <c r="I4" s="18" t="s">
        <v>9</v>
      </c>
      <c r="J4" s="16" t="s">
        <v>16</v>
      </c>
      <c r="K4" s="16" t="s">
        <v>17</v>
      </c>
      <c r="L4" s="16">
        <v>11</v>
      </c>
      <c r="M4" s="18" t="s">
        <v>10</v>
      </c>
      <c r="N4" s="16" t="s">
        <v>6</v>
      </c>
    </row>
    <row r="5" spans="1:14" ht="18" x14ac:dyDescent="0.3">
      <c r="A5" s="28"/>
      <c r="B5" s="28" t="s">
        <v>40</v>
      </c>
      <c r="C5" s="23" t="s">
        <v>6</v>
      </c>
      <c r="D5" s="23"/>
      <c r="E5" s="23"/>
      <c r="F5" s="23">
        <v>86</v>
      </c>
      <c r="G5" s="23">
        <v>78</v>
      </c>
      <c r="H5" s="23">
        <v>75</v>
      </c>
      <c r="I5" s="5">
        <f>SUM(D5:H5)</f>
        <v>239</v>
      </c>
      <c r="J5" s="23">
        <v>55</v>
      </c>
      <c r="K5" s="23"/>
      <c r="L5" s="23"/>
      <c r="M5" s="5">
        <f>SUM(J5:L5)</f>
        <v>55</v>
      </c>
      <c r="N5" s="5">
        <f>I5+M5</f>
        <v>294</v>
      </c>
    </row>
    <row r="6" spans="1:14" ht="18" x14ac:dyDescent="0.3">
      <c r="A6" s="29"/>
      <c r="B6" s="29"/>
      <c r="C6" s="23" t="s">
        <v>5</v>
      </c>
      <c r="D6" s="2"/>
      <c r="E6" s="2"/>
      <c r="F6" s="2">
        <v>18</v>
      </c>
      <c r="G6" s="2">
        <v>21</v>
      </c>
      <c r="H6" s="2">
        <v>18</v>
      </c>
      <c r="I6" s="5">
        <f>SUM(D6:H6)</f>
        <v>57</v>
      </c>
      <c r="J6" s="23">
        <v>12</v>
      </c>
      <c r="K6" s="23"/>
      <c r="L6" s="23"/>
      <c r="M6" s="5">
        <f>SUM(J6:L6)</f>
        <v>12</v>
      </c>
      <c r="N6" s="5">
        <f>I6+M6</f>
        <v>69</v>
      </c>
    </row>
    <row r="7" spans="1:14" ht="18" x14ac:dyDescent="0.3">
      <c r="A7" s="29"/>
      <c r="B7" s="29"/>
      <c r="C7" s="23" t="s">
        <v>4</v>
      </c>
      <c r="D7" s="2"/>
      <c r="E7" s="2"/>
      <c r="F7" s="2">
        <v>29</v>
      </c>
      <c r="G7" s="2">
        <v>32</v>
      </c>
      <c r="H7" s="2">
        <v>26</v>
      </c>
      <c r="I7" s="5">
        <f>SUM(D7:H7)</f>
        <v>87</v>
      </c>
      <c r="J7" s="23">
        <v>24</v>
      </c>
      <c r="K7" s="23"/>
      <c r="L7" s="23"/>
      <c r="M7" s="5">
        <f>SUM(J7:L7)</f>
        <v>24</v>
      </c>
      <c r="N7" s="5">
        <f>I7+M7</f>
        <v>111</v>
      </c>
    </row>
    <row r="8" spans="1:14" ht="18" x14ac:dyDescent="0.3">
      <c r="A8" s="29"/>
      <c r="B8" s="29"/>
      <c r="C8" s="23" t="s">
        <v>3</v>
      </c>
      <c r="D8" s="2"/>
      <c r="E8" s="2"/>
      <c r="F8" s="2">
        <v>39</v>
      </c>
      <c r="G8" s="2">
        <v>25</v>
      </c>
      <c r="H8" s="2">
        <v>31</v>
      </c>
      <c r="I8" s="5">
        <f>SUM(D8:H8)</f>
        <v>95</v>
      </c>
      <c r="J8" s="2">
        <v>19</v>
      </c>
      <c r="K8" s="2"/>
      <c r="L8" s="2"/>
      <c r="M8" s="5">
        <f>SUM(J8:L8)</f>
        <v>19</v>
      </c>
      <c r="N8" s="5">
        <f>I8+M8</f>
        <v>114</v>
      </c>
    </row>
    <row r="9" spans="1:14" ht="18" x14ac:dyDescent="0.3">
      <c r="A9" s="29"/>
      <c r="B9" s="29"/>
      <c r="C9" s="23" t="s">
        <v>2</v>
      </c>
      <c r="D9" s="23"/>
      <c r="E9" s="23"/>
      <c r="F9" s="23"/>
      <c r="G9" s="23"/>
      <c r="H9" s="23"/>
      <c r="I9" s="5">
        <f>SUM(D9:H9)</f>
        <v>0</v>
      </c>
      <c r="J9" s="23"/>
      <c r="K9" s="23"/>
      <c r="L9" s="23"/>
      <c r="M9" s="5">
        <f>SUM(J9:L9)</f>
        <v>0</v>
      </c>
      <c r="N9" s="5">
        <f>I9+M9</f>
        <v>0</v>
      </c>
    </row>
    <row r="10" spans="1:14" ht="36" x14ac:dyDescent="0.3">
      <c r="A10" s="29"/>
      <c r="B10" s="29"/>
      <c r="C10" s="23" t="s">
        <v>1</v>
      </c>
      <c r="D10" s="6" t="e">
        <f>(D6+D7+D8)/D5</f>
        <v>#DIV/0!</v>
      </c>
      <c r="E10" s="6" t="e">
        <f t="shared" ref="E10:N10" si="0">(E6+E7+E8)/E5</f>
        <v>#DIV/0!</v>
      </c>
      <c r="F10" s="6">
        <f t="shared" si="0"/>
        <v>1</v>
      </c>
      <c r="G10" s="6">
        <f t="shared" si="0"/>
        <v>1</v>
      </c>
      <c r="H10" s="6">
        <f t="shared" si="0"/>
        <v>1</v>
      </c>
      <c r="I10" s="6">
        <f t="shared" si="0"/>
        <v>1</v>
      </c>
      <c r="J10" s="6">
        <f t="shared" si="0"/>
        <v>1</v>
      </c>
      <c r="K10" s="6" t="e">
        <f t="shared" si="0"/>
        <v>#DIV/0!</v>
      </c>
      <c r="L10" s="6" t="e">
        <f t="shared" si="0"/>
        <v>#DIV/0!</v>
      </c>
      <c r="M10" s="6">
        <f t="shared" si="0"/>
        <v>1</v>
      </c>
      <c r="N10" s="6">
        <f t="shared" si="0"/>
        <v>1</v>
      </c>
    </row>
    <row r="11" spans="1:14" ht="18" x14ac:dyDescent="0.3">
      <c r="A11" s="29"/>
      <c r="B11" s="29"/>
      <c r="C11" s="23" t="s">
        <v>0</v>
      </c>
      <c r="D11" s="6" t="e">
        <f>(D6+D7)/D5</f>
        <v>#DIV/0!</v>
      </c>
      <c r="E11" s="6" t="e">
        <f t="shared" ref="E11:L11" si="1">(E6+E7)/E5</f>
        <v>#DIV/0!</v>
      </c>
      <c r="F11" s="6">
        <f t="shared" si="1"/>
        <v>0.54651162790697672</v>
      </c>
      <c r="G11" s="6">
        <f t="shared" si="1"/>
        <v>0.67948717948717952</v>
      </c>
      <c r="H11" s="6">
        <f t="shared" si="1"/>
        <v>0.58666666666666667</v>
      </c>
      <c r="I11" s="6">
        <f t="shared" si="1"/>
        <v>0.60251046025104604</v>
      </c>
      <c r="J11" s="6">
        <f t="shared" si="1"/>
        <v>0.65454545454545454</v>
      </c>
      <c r="K11" s="6" t="e">
        <f t="shared" si="1"/>
        <v>#DIV/0!</v>
      </c>
      <c r="L11" s="6" t="e">
        <f t="shared" si="1"/>
        <v>#DIV/0!</v>
      </c>
      <c r="M11" s="7" t="e">
        <f>AVERAGE(J11:L11)</f>
        <v>#DIV/0!</v>
      </c>
      <c r="N11" s="7" t="e">
        <f>(I11+M11)/2</f>
        <v>#DIV/0!</v>
      </c>
    </row>
    <row r="12" spans="1:14" ht="31.5" customHeight="1" x14ac:dyDescent="0.3">
      <c r="A12" s="30"/>
      <c r="B12" s="30"/>
      <c r="C12" s="23" t="s">
        <v>13</v>
      </c>
      <c r="D12" s="22"/>
      <c r="E12" s="22"/>
      <c r="F12" s="22">
        <v>20</v>
      </c>
      <c r="G12" s="22">
        <v>25</v>
      </c>
      <c r="H12" s="22">
        <v>30</v>
      </c>
      <c r="I12" s="13">
        <f>(D12+E12+F12+G12+H12)/5</f>
        <v>15</v>
      </c>
      <c r="J12" s="22">
        <v>30</v>
      </c>
      <c r="K12" s="22"/>
      <c r="L12" s="22"/>
      <c r="M12" s="13">
        <f>(J12+K12)/2</f>
        <v>15</v>
      </c>
      <c r="N12" s="13">
        <f>(I12+M12)/2</f>
        <v>15</v>
      </c>
    </row>
    <row r="13" spans="1:14" ht="34.5" customHeight="1" x14ac:dyDescent="0.3">
      <c r="A13" s="30"/>
      <c r="B13" s="30"/>
      <c r="C13" s="23" t="s">
        <v>14</v>
      </c>
      <c r="D13" s="22"/>
      <c r="E13" s="22"/>
      <c r="F13" s="22">
        <v>14</v>
      </c>
      <c r="G13" s="22">
        <v>17</v>
      </c>
      <c r="H13" s="22">
        <v>18</v>
      </c>
      <c r="I13" s="13">
        <f>(D13+E13+F13+G13+H13)/5</f>
        <v>9.8000000000000007</v>
      </c>
      <c r="J13" s="22">
        <v>18</v>
      </c>
      <c r="K13" s="22"/>
      <c r="L13" s="22"/>
      <c r="M13" s="13">
        <f>(J13+K13)/2</f>
        <v>9</v>
      </c>
      <c r="N13" s="13">
        <f>(I13+M13)/2</f>
        <v>9.4</v>
      </c>
    </row>
    <row r="14" spans="1:14" ht="36.75" customHeight="1" thickBot="1" x14ac:dyDescent="0.35">
      <c r="A14" s="30"/>
      <c r="B14" s="31"/>
      <c r="C14" s="24" t="s">
        <v>15</v>
      </c>
      <c r="D14" s="14" t="e">
        <f>D13/D12</f>
        <v>#DIV/0!</v>
      </c>
      <c r="E14" s="14" t="e">
        <f t="shared" ref="E14:N14" si="2">E13/E12</f>
        <v>#DIV/0!</v>
      </c>
      <c r="F14" s="14">
        <f t="shared" si="2"/>
        <v>0.7</v>
      </c>
      <c r="G14" s="14">
        <f t="shared" si="2"/>
        <v>0.68</v>
      </c>
      <c r="H14" s="14">
        <f t="shared" si="2"/>
        <v>0.6</v>
      </c>
      <c r="I14" s="14">
        <f t="shared" si="2"/>
        <v>0.65333333333333343</v>
      </c>
      <c r="J14" s="14">
        <f t="shared" si="2"/>
        <v>0.6</v>
      </c>
      <c r="K14" s="14" t="e">
        <f t="shared" si="2"/>
        <v>#DIV/0!</v>
      </c>
      <c r="L14" s="14" t="e">
        <f t="shared" si="2"/>
        <v>#DIV/0!</v>
      </c>
      <c r="M14" s="14">
        <f t="shared" si="2"/>
        <v>0.6</v>
      </c>
      <c r="N14" s="14">
        <f t="shared" si="2"/>
        <v>0.62666666666666671</v>
      </c>
    </row>
    <row r="15" spans="1:14" ht="52.2" x14ac:dyDescent="0.3">
      <c r="A15" s="19" t="s">
        <v>25</v>
      </c>
      <c r="B15" s="19" t="s">
        <v>11</v>
      </c>
      <c r="C15" s="19" t="s">
        <v>7</v>
      </c>
      <c r="D15" s="20">
        <v>5</v>
      </c>
      <c r="E15" s="19">
        <v>6</v>
      </c>
      <c r="F15" s="19">
        <v>7</v>
      </c>
      <c r="G15" s="19">
        <v>8</v>
      </c>
      <c r="H15" s="19">
        <v>9</v>
      </c>
      <c r="I15" s="21" t="s">
        <v>9</v>
      </c>
      <c r="J15" s="16" t="s">
        <v>16</v>
      </c>
      <c r="K15" s="16" t="s">
        <v>17</v>
      </c>
      <c r="L15" s="19">
        <v>11</v>
      </c>
      <c r="M15" s="21" t="s">
        <v>10</v>
      </c>
      <c r="N15" s="19" t="s">
        <v>6</v>
      </c>
    </row>
    <row r="16" spans="1:14" ht="18" x14ac:dyDescent="0.3">
      <c r="A16" s="25"/>
      <c r="B16" s="25" t="s">
        <v>41</v>
      </c>
      <c r="C16" s="23" t="s">
        <v>6</v>
      </c>
      <c r="D16" s="23"/>
      <c r="E16" s="23"/>
      <c r="F16" s="23">
        <v>86</v>
      </c>
      <c r="G16" s="23">
        <v>78</v>
      </c>
      <c r="H16" s="23">
        <v>75</v>
      </c>
      <c r="I16" s="5">
        <f>SUM(D16:H16)</f>
        <v>239</v>
      </c>
      <c r="J16" s="23">
        <v>55</v>
      </c>
      <c r="K16" s="23">
        <v>25</v>
      </c>
      <c r="L16" s="23"/>
      <c r="M16" s="5">
        <f>SUM(J16:L16)</f>
        <v>80</v>
      </c>
      <c r="N16" s="5">
        <f>I16+M16</f>
        <v>319</v>
      </c>
    </row>
    <row r="17" spans="1:14" ht="18" x14ac:dyDescent="0.3">
      <c r="A17" s="25"/>
      <c r="B17" s="25"/>
      <c r="C17" s="23" t="s">
        <v>5</v>
      </c>
      <c r="D17" s="2"/>
      <c r="E17" s="2"/>
      <c r="F17" s="2">
        <v>19</v>
      </c>
      <c r="G17" s="2">
        <v>22</v>
      </c>
      <c r="H17" s="2">
        <v>25</v>
      </c>
      <c r="I17" s="5">
        <f>SUM(D17:H17)</f>
        <v>66</v>
      </c>
      <c r="J17" s="23">
        <v>19</v>
      </c>
      <c r="K17" s="23">
        <v>8</v>
      </c>
      <c r="L17" s="23"/>
      <c r="M17" s="5">
        <f>SUM(J17:L17)</f>
        <v>27</v>
      </c>
      <c r="N17" s="5">
        <f>I17+M17</f>
        <v>93</v>
      </c>
    </row>
    <row r="18" spans="1:14" ht="18" x14ac:dyDescent="0.3">
      <c r="A18" s="25"/>
      <c r="B18" s="25"/>
      <c r="C18" s="23" t="s">
        <v>4</v>
      </c>
      <c r="D18" s="2"/>
      <c r="E18" s="2"/>
      <c r="F18" s="2">
        <v>33</v>
      </c>
      <c r="G18" s="2">
        <v>32</v>
      </c>
      <c r="H18" s="2">
        <v>21</v>
      </c>
      <c r="I18" s="5">
        <f>SUM(D18:H18)</f>
        <v>86</v>
      </c>
      <c r="J18" s="23">
        <v>20</v>
      </c>
      <c r="K18" s="23">
        <v>7</v>
      </c>
      <c r="L18" s="23"/>
      <c r="M18" s="5">
        <f>SUM(J18:L18)</f>
        <v>27</v>
      </c>
      <c r="N18" s="5">
        <f>I18+M18</f>
        <v>113</v>
      </c>
    </row>
    <row r="19" spans="1:14" ht="18" x14ac:dyDescent="0.3">
      <c r="A19" s="25"/>
      <c r="B19" s="25"/>
      <c r="C19" s="23" t="s">
        <v>3</v>
      </c>
      <c r="D19" s="2"/>
      <c r="E19" s="2"/>
      <c r="F19" s="2">
        <v>34</v>
      </c>
      <c r="G19" s="2">
        <v>24</v>
      </c>
      <c r="H19" s="2">
        <v>29</v>
      </c>
      <c r="I19" s="5">
        <f>SUM(D19:H19)</f>
        <v>87</v>
      </c>
      <c r="J19" s="2">
        <v>16</v>
      </c>
      <c r="K19" s="2">
        <v>10</v>
      </c>
      <c r="L19" s="2"/>
      <c r="M19" s="5">
        <f>SUM(J19:L19)</f>
        <v>26</v>
      </c>
      <c r="N19" s="5">
        <f>I19+M19</f>
        <v>113</v>
      </c>
    </row>
    <row r="20" spans="1:14" ht="18" x14ac:dyDescent="0.3">
      <c r="A20" s="25"/>
      <c r="B20" s="25"/>
      <c r="C20" s="23" t="s">
        <v>2</v>
      </c>
      <c r="D20" s="23"/>
      <c r="E20" s="23"/>
      <c r="F20" s="23"/>
      <c r="G20" s="23"/>
      <c r="H20" s="23"/>
      <c r="I20" s="5">
        <f>SUM(D20:H20)</f>
        <v>0</v>
      </c>
      <c r="J20" s="23"/>
      <c r="K20" s="23"/>
      <c r="L20" s="23"/>
      <c r="M20" s="5">
        <f>SUM(J20:L20)</f>
        <v>0</v>
      </c>
      <c r="N20" s="5">
        <f>I20+M20</f>
        <v>0</v>
      </c>
    </row>
    <row r="21" spans="1:14" ht="36" x14ac:dyDescent="0.3">
      <c r="A21" s="25"/>
      <c r="B21" s="25"/>
      <c r="C21" s="23" t="s">
        <v>1</v>
      </c>
      <c r="D21" s="6" t="e">
        <f>(D17+D18+D19)/D16</f>
        <v>#DIV/0!</v>
      </c>
      <c r="E21" s="6" t="e">
        <f t="shared" ref="E21:N21" si="3">(E17+E18+E19)/E16</f>
        <v>#DIV/0!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1</v>
      </c>
      <c r="J21" s="6">
        <f>(J17+J18+J19)/J16</f>
        <v>1</v>
      </c>
      <c r="K21" s="6">
        <f>(K17+K18+K19)/K16</f>
        <v>1</v>
      </c>
      <c r="L21" s="6" t="e">
        <f t="shared" si="3"/>
        <v>#DIV/0!</v>
      </c>
      <c r="M21" s="6">
        <f t="shared" si="3"/>
        <v>1</v>
      </c>
      <c r="N21" s="6">
        <f t="shared" si="3"/>
        <v>1</v>
      </c>
    </row>
    <row r="22" spans="1:14" ht="18" x14ac:dyDescent="0.3">
      <c r="A22" s="25"/>
      <c r="B22" s="25"/>
      <c r="C22" s="23" t="s">
        <v>0</v>
      </c>
      <c r="D22" s="6" t="e">
        <f>(D17+D18)/D16</f>
        <v>#DIV/0!</v>
      </c>
      <c r="E22" s="6" t="e">
        <f t="shared" ref="E22:L22" si="4">(E17+E18)/E16</f>
        <v>#DIV/0!</v>
      </c>
      <c r="F22" s="6">
        <f t="shared" si="4"/>
        <v>0.60465116279069764</v>
      </c>
      <c r="G22" s="6">
        <f t="shared" si="4"/>
        <v>0.69230769230769229</v>
      </c>
      <c r="H22" s="6">
        <f t="shared" si="4"/>
        <v>0.61333333333333329</v>
      </c>
      <c r="I22" s="6">
        <f t="shared" si="4"/>
        <v>0.63598326359832635</v>
      </c>
      <c r="J22" s="6">
        <f t="shared" si="4"/>
        <v>0.70909090909090911</v>
      </c>
      <c r="K22" s="6">
        <f t="shared" si="4"/>
        <v>0.6</v>
      </c>
      <c r="L22" s="6" t="e">
        <f t="shared" si="4"/>
        <v>#DIV/0!</v>
      </c>
      <c r="M22" s="7" t="e">
        <f>AVERAGE(J22:L22)</f>
        <v>#DIV/0!</v>
      </c>
      <c r="N22" s="7" t="e">
        <f>(I22+M22)/2</f>
        <v>#DIV/0!</v>
      </c>
    </row>
    <row r="23" spans="1:14" ht="30" customHeight="1" x14ac:dyDescent="0.3">
      <c r="A23" s="25"/>
      <c r="B23" s="25"/>
      <c r="C23" s="23" t="s">
        <v>13</v>
      </c>
      <c r="D23" s="22"/>
      <c r="E23" s="22"/>
      <c r="F23" s="22">
        <v>20</v>
      </c>
      <c r="G23" s="22">
        <v>25</v>
      </c>
      <c r="H23" s="22">
        <v>25</v>
      </c>
      <c r="I23" s="13">
        <f>(D23+E23+F23+G23+H23)/5</f>
        <v>14</v>
      </c>
      <c r="J23" s="22">
        <v>30</v>
      </c>
      <c r="K23" s="22">
        <v>20</v>
      </c>
      <c r="L23" s="22"/>
      <c r="M23" s="13">
        <f>(J23+K23)/2</f>
        <v>25</v>
      </c>
      <c r="N23" s="13">
        <f>(I23+M23)/2</f>
        <v>19.5</v>
      </c>
    </row>
    <row r="24" spans="1:14" ht="30.75" customHeight="1" x14ac:dyDescent="0.3">
      <c r="A24" s="25"/>
      <c r="B24" s="25"/>
      <c r="C24" s="23" t="s">
        <v>14</v>
      </c>
      <c r="D24" s="22"/>
      <c r="E24" s="22"/>
      <c r="F24" s="22">
        <v>14</v>
      </c>
      <c r="G24" s="22">
        <v>16</v>
      </c>
      <c r="H24" s="22">
        <v>17</v>
      </c>
      <c r="I24" s="13">
        <f>(D24+E24+F24+G24+H24)/5</f>
        <v>9.4</v>
      </c>
      <c r="J24" s="22">
        <v>18</v>
      </c>
      <c r="K24" s="22">
        <v>14</v>
      </c>
      <c r="L24" s="22"/>
      <c r="M24" s="13">
        <f>(J24+K24)/2</f>
        <v>16</v>
      </c>
      <c r="N24" s="13">
        <f>(I24+M24)/2</f>
        <v>12.7</v>
      </c>
    </row>
    <row r="25" spans="1:14" ht="47.25" customHeight="1" x14ac:dyDescent="0.3">
      <c r="A25" s="25"/>
      <c r="B25" s="25"/>
      <c r="C25" s="23" t="s">
        <v>15</v>
      </c>
      <c r="D25" s="7" t="e">
        <f>D24/D23</f>
        <v>#DIV/0!</v>
      </c>
      <c r="E25" s="7" t="e">
        <f t="shared" ref="E25:N25" si="5">E24/E23</f>
        <v>#DIV/0!</v>
      </c>
      <c r="F25" s="7">
        <f t="shared" si="5"/>
        <v>0.7</v>
      </c>
      <c r="G25" s="7">
        <f t="shared" si="5"/>
        <v>0.64</v>
      </c>
      <c r="H25" s="7">
        <f t="shared" si="5"/>
        <v>0.68</v>
      </c>
      <c r="I25" s="7">
        <f t="shared" si="5"/>
        <v>0.67142857142857149</v>
      </c>
      <c r="J25" s="7">
        <f t="shared" si="5"/>
        <v>0.6</v>
      </c>
      <c r="K25" s="7">
        <f t="shared" si="5"/>
        <v>0.7</v>
      </c>
      <c r="L25" s="7" t="e">
        <f t="shared" si="5"/>
        <v>#DIV/0!</v>
      </c>
      <c r="M25" s="7">
        <f t="shared" si="5"/>
        <v>0.64</v>
      </c>
      <c r="N25" s="7">
        <f t="shared" si="5"/>
        <v>0.6512820512820513</v>
      </c>
    </row>
    <row r="27" spans="1:14" x14ac:dyDescent="0.3">
      <c r="B27" t="s">
        <v>47</v>
      </c>
    </row>
  </sheetData>
  <mergeCells count="5">
    <mergeCell ref="A2:M2"/>
    <mergeCell ref="A5:A14"/>
    <mergeCell ref="B5:B14"/>
    <mergeCell ref="A16:A25"/>
    <mergeCell ref="B16:B25"/>
  </mergeCells>
  <conditionalFormatting sqref="J16:L16 D14:H16 J5:L5 D3:H5">
    <cfRule type="cellIs" dxfId="1" priority="2" stopIfTrue="1" operator="equal">
      <formula>0</formula>
    </cfRule>
  </conditionalFormatting>
  <conditionalFormatting sqref="J19:L19 D17:H19 J8:L8 D6:H8">
    <cfRule type="cellIs" dxfId="0" priority="1" stopIfTrue="1" operator="equal">
      <formula>0</formula>
    </cfRule>
  </conditionalFormatting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қаз тілі әдеб</vt:lpstr>
      <vt:lpstr>матем инф</vt:lpstr>
      <vt:lpstr>тарих</vt:lpstr>
      <vt:lpstr>шет-орыс т</vt:lpstr>
      <vt:lpstr>жаратылыст-биология</vt:lpstr>
      <vt:lpstr>геометрия-география </vt:lpstr>
      <vt:lpstr>физика-химия</vt:lpstr>
      <vt:lpstr>'қаз тілі әдеб'!Область_печати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Алмаз</dc:creator>
  <cp:lastModifiedBy>Nargiza</cp:lastModifiedBy>
  <cp:lastPrinted>2019-12-30T06:42:02Z</cp:lastPrinted>
  <dcterms:created xsi:type="dcterms:W3CDTF">2018-12-13T04:57:18Z</dcterms:created>
  <dcterms:modified xsi:type="dcterms:W3CDTF">2023-09-26T07:05:30Z</dcterms:modified>
</cp:coreProperties>
</file>